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G:\Mi unidad\2026\3. Archivo informes\1. Personería\"/>
    </mc:Choice>
  </mc:AlternateContent>
  <xr:revisionPtr revIDLastSave="0" documentId="13_ncr:1_{10B060B5-3EAD-47D8-AC31-1794B02536CA}" xr6:coauthVersionLast="47" xr6:coauthVersionMax="47" xr10:uidLastSave="{00000000-0000-0000-0000-000000000000}"/>
  <bookViews>
    <workbookView xWindow="-120" yWindow="-120" windowWidth="29040" windowHeight="15720" xr2:uid="{0018DFD1-2858-4DEA-9575-3E4DBC8F6DF7}"/>
  </bookViews>
  <sheets>
    <sheet name="Consolidado" sheetId="1" r:id="rId1"/>
    <sheet name="Resumen" sheetId="2" r:id="rId2"/>
  </sheets>
  <definedNames>
    <definedName name="_xlnm._FilterDatabase" localSheetId="0" hidden="1">Consolidado!$B$7:$AD$425</definedName>
  </definedNames>
  <calcPr calcId="181029"/>
  <pivotCaches>
    <pivotCache cacheId="49" r:id="rId3"/>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2" l="1"/>
  <c r="B3" i="2"/>
  <c r="C3" i="1"/>
  <c r="P3" i="1" s="1"/>
  <c r="B4" i="2" s="1"/>
</calcChain>
</file>

<file path=xl/sharedStrings.xml><?xml version="1.0" encoding="utf-8"?>
<sst xmlns="http://schemas.openxmlformats.org/spreadsheetml/2006/main" count="530" uniqueCount="282">
  <si>
    <t>INFORMACIÓN GENERAL DEL CONTRATO</t>
  </si>
  <si>
    <t>INFORMACIÓN PRESUPUESTAL / PLAZO EJECUCIÓN CONTRATO</t>
  </si>
  <si>
    <t>VIGENCIA</t>
  </si>
  <si>
    <t>NÚMERO CONTRATO</t>
  </si>
  <si>
    <t>Link SECOP</t>
  </si>
  <si>
    <t>PROCESO SELECCIÓN</t>
  </si>
  <si>
    <t>CLASE CONTRATO</t>
  </si>
  <si>
    <t>TIPO GASTO</t>
  </si>
  <si>
    <t>TEMA GASTO/INVERSION</t>
  </si>
  <si>
    <t>NATURALEZA CONTRATISTA</t>
  </si>
  <si>
    <t>IDENTIFICACIÓN CONTRATISTA</t>
  </si>
  <si>
    <t>RAZÓN SOCIAL</t>
  </si>
  <si>
    <t>VALOR INICIAL</t>
  </si>
  <si>
    <t>FECHA SUSCRIPCIÓN CONTRATO</t>
  </si>
  <si>
    <t>OBJETO DEL CONTRATO</t>
  </si>
  <si>
    <t>PLAZO</t>
  </si>
  <si>
    <t>FECHA DE TERMINACION</t>
  </si>
  <si>
    <t>NÚMERO DE PROCESO</t>
  </si>
  <si>
    <t>EXPERIENCIA LABORAL Y PROFESIONAL</t>
  </si>
  <si>
    <t>DEPENDENCIA</t>
  </si>
  <si>
    <t>CORREO INSTITUCIONAL</t>
  </si>
  <si>
    <t>TELEFONO</t>
  </si>
  <si>
    <t>1 1. Inversión</t>
  </si>
  <si>
    <t>FECHA REAL INICIO</t>
  </si>
  <si>
    <t>(en blanco)</t>
  </si>
  <si>
    <t>Modalidad de selección</t>
  </si>
  <si>
    <t>Total</t>
  </si>
  <si>
    <t>Clase contrato</t>
  </si>
  <si>
    <t>Tipo de gasto</t>
  </si>
  <si>
    <t>Naturaleza</t>
  </si>
  <si>
    <t>N° RP</t>
  </si>
  <si>
    <t>VALOR RP</t>
  </si>
  <si>
    <t>FECHA RP</t>
  </si>
  <si>
    <t>N° CDP</t>
  </si>
  <si>
    <t>VALOR CDP</t>
  </si>
  <si>
    <t>FECHA CDP</t>
  </si>
  <si>
    <t>ORDENADOR</t>
  </si>
  <si>
    <t>SUPERVISOR</t>
  </si>
  <si>
    <t>Contratos Iniciados</t>
  </si>
  <si>
    <t>Secretaría Distrital de Cultura, Recreación y Deporte de Bogotá
Informe de personeria al</t>
  </si>
  <si>
    <t>SELECCIÓN ABREVIDADA</t>
  </si>
  <si>
    <t>N.A</t>
  </si>
  <si>
    <t>2 Jurídica</t>
  </si>
  <si>
    <t>JAVIER ENRIQUE MARINO NAVARRO</t>
  </si>
  <si>
    <t>Mínima Cuantía</t>
  </si>
  <si>
    <t>PRESTACIÓN DE SERVICIOS</t>
  </si>
  <si>
    <t>SUBSECRETARIA DE GOBERNANZA</t>
  </si>
  <si>
    <t>JUAN DIEGO JARAMILLO MORALES</t>
  </si>
  <si>
    <t>CONTRATO DE PRESTACIÓN DE SERVICIOS</t>
  </si>
  <si>
    <t>Oficina de Tecnologías de la Información</t>
  </si>
  <si>
    <t xml:space="preserve">https://community.secop.gov.co/Public/Tendering/ContractNoticePhases/View?PPI=CO1.PPI.48868518&amp;isFromPublicArea=True&amp;isModal=False </t>
  </si>
  <si>
    <t>CONTRATACION DIRECTA</t>
  </si>
  <si>
    <t>SCDPI-210-01137-26</t>
  </si>
  <si>
    <t>CONTRATO DE PRESTACIÓN DE SERVICIOS PROFESIONALES Y/O APOYO A LA GESTIÓN</t>
  </si>
  <si>
    <t>Dirección de Asuntos Locales y Participación</t>
  </si>
  <si>
    <t>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</si>
  <si>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 xml:space="preserve">1 Natural </t>
  </si>
  <si>
    <t>ANDRES MATEO PRIETO MORENO</t>
  </si>
  <si>
    <t>JULIAN FELIPE DUARTE ALVAREZ</t>
  </si>
  <si>
    <t>https://community.secop.gov.co/Public/Tendering/OpportunityDetail/Index?noticeUID=CO1.NTC.10577816&amp;isFromPublicArea=True&amp;isModal=true&amp;asPopupView=true</t>
  </si>
  <si>
    <t>SCDPI-210-01140-26</t>
  </si>
  <si>
    <t>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</si>
  <si>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ANGIE NATALIA DIAZ POVEDA</t>
  </si>
  <si>
    <t>https://community.secop.gov.co/Public/Tendering/OpportunityDetail/Index?noticeUID=CO1.NTC.10407495&amp;isFromPublicArea=True&amp;isModal=true&amp;asPopupView=true</t>
  </si>
  <si>
    <t>SELECCIÓN ABREVIDADA SI</t>
  </si>
  <si>
    <t>SCRD-SASI-17-2026.</t>
  </si>
  <si>
    <t>SUBSECRETARIA DE CULTURA CIUDADANA</t>
  </si>
  <si>
    <t>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</si>
  <si>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J&amp;M SOLUCIONES SEGURAS S.A.S</t>
  </si>
  <si>
    <t>MARIANA ALVAREZ MATALLANA</t>
  </si>
  <si>
    <t>https://community.secop.gov.co/Public/Tendering/OpportunityDetail/Index?noticeUID=CO1.NTC.10593413&amp;isFromPublicArea=True&amp;isModal=true&amp;asPopupView=true</t>
  </si>
  <si>
    <t>SCDPI-210-01141-26</t>
  </si>
  <si>
    <t>Sergio Andrés Bravo Morales</t>
  </si>
  <si>
    <t>https://community.secop.gov.co/Public/Tendering/ContractNoticePhases/View?PPI=CO1.PPI.48892168&amp;isFromPublicArea=True&amp;isModal=False</t>
  </si>
  <si>
    <t>SCDPI-220-01303-26</t>
  </si>
  <si>
    <t>Dirección de Fomento</t>
  </si>
  <si>
    <t>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t>
  </si>
  <si>
    <t>Daniel Alberto Villarraga Cubides</t>
  </si>
  <si>
    <t>https://www.contratos.gov.co/consultas/detalleProceso.do?numConstancia=26-22-124513</t>
  </si>
  <si>
    <t>Convenio interadminsitrativo Transmilenio</t>
  </si>
  <si>
    <t>CONVENIO INTERADMINISTRATIVO</t>
  </si>
  <si>
    <t>TRANSMILENIO S.A - Subgerencia de Comunicaciones y Relacionamiento con el Usuario
SCRD - DIRECCIÓN DE REDES Y ACCIÓN COLECTIVA
IDIPRON - Gerente del Proyecto 7967</t>
  </si>
  <si>
    <t>Aunar esfuerzos institucionales, técnicos, logísticos y administrativos entre TRANSMILENIO S.A., la Secretaría Distrital de Cultura, Recreación, y Deporte y el Instituto Distrital para la Protección de la Niñez y la Juventud (IDIPRON), para el diseño e implementación de estrategias de cultura ciudadana, a través de intervenciones que generen nuevas conversaciones hacia la cooperación, colaboración entre ciudadanía e institucionalidad impulsando la corresponsabilidad social y buenas prácticas para recuperar la confianza y afianzar la apropiación y orgullo hacia TransMilenio.</t>
  </si>
  <si>
    <t>830063506
899999333</t>
  </si>
  <si>
    <t>Transmilenio S.A. -  INSTITUTO DISTRITAL PARA LA PROTECCIÓN DE LA NIÑEZ Y LA JUVENTUD -IDIPRON</t>
  </si>
  <si>
    <t>6014824304
6019157159</t>
  </si>
  <si>
    <t>MABEL DEL CARMEN CARRASQUILLA CARDENAS
LIGIA EUGENIA PARDO TOQUICA
JUAN FELIPE ACOSTA PARRA</t>
  </si>
  <si>
    <t>https://community.secop.gov.co/Public/Tendering/ContractNoticePhases/View?PPI=CO1.PPI.48603277&amp;isFromPublicArea=True&amp;isModal=False</t>
  </si>
  <si>
    <t>SCRD-SA-BP-24-2026</t>
  </si>
  <si>
    <t>GRUPO INTERNO DE  TRABAJO DE GESTION DE SERVICIOS ADMINISTRATIVOS
Director(a) de la Dirección de Asuntos Locales y Participación- DALP
Subsecretaria de Cultura Ciudadana y Gestión del Conocimiento
Director(a) Dirección de Economía, Estudios y Política- DEEP
Director(a) Dirección de Fomento
Asesor (a) de Despacho – Asesor Cooperación y Relacionamiento Internacional</t>
  </si>
  <si>
    <t>Contratar la prestación de los servicios de catering para la Secretaría Distrital de Cultura, Recreación y Deporte, en los eventos y actividades de la entidad o en los que ésta participe, de acuerdo con las necesidades logísticas identificadas para su desarrollo</t>
  </si>
  <si>
    <t>BURSAGAN S.A.</t>
  </si>
  <si>
    <t>317 5741446</t>
  </si>
  <si>
    <t>DIRECCIÓN DE DIRECCIÓN GESTIÓN CORPORATIVA Y RELACIÓN CON EL CIUDADANO</t>
  </si>
  <si>
    <t>PAOLA ANDREA RAMIREZ GUTIERREZ
MARIO ARTURO SUAREZ MENDOZA
MARIANA ALVAREZ MATALLANA
JUAN DIEGO JARAMILLO MORALES 
NATALIA SEFAIR LOPEZ</t>
  </si>
  <si>
    <t>https://www.contratos.gov.co/consultas/detalleProceso.do?numConstancia=26-22-124547</t>
  </si>
  <si>
    <t>CONVENIO INTERADMINISTRATIVO No. 627 de 2026</t>
  </si>
  <si>
    <t>SUBSECRETARÍA DE GOBERNANZA</t>
  </si>
  <si>
    <t>Aunar  esfuerzos  técnicos,  administrativos  y  financieros  entre  la  Secretaría Distrital  de  Cultura,  Recreación  y  Deporte  –  SCRD,  la  Fundación  Gilberto Álzate  Avendaño  -  FUGA  y  los  Fondos  de  Desarrollo  Local  de  Santa  Fe, Los  Mártires  y  La  Candelaria,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</si>
  <si>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860044113
899.999.061</t>
  </si>
  <si>
    <t>FUNDACIÓN GILBERTO ÁLZATE AVENDAÑO - FUGA
FONDO DE DESARROLLO LOCAL DE SANTA FE
FONDO DE DESARROLLO LOCAL DE LOS MÁRTIRES
FONDO DE DESARROLLO LOCAL DE LA CANDELARIA.</t>
  </si>
  <si>
    <t>ANA MARIA BOADA AYALA</t>
  </si>
  <si>
    <t>https://www.contratos.gov.co/consultas/detalleProceso.do?numConstancia=26-22-124559</t>
  </si>
  <si>
    <t>CONVENIO INTERADMINISTRATIVO No. 628 de 2026</t>
  </si>
  <si>
    <t xml:space="preserve">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t>
  </si>
  <si>
    <t>900413030
899.999.061</t>
  </si>
  <si>
    <t>INSTITUTO DISTRITAL DE LAS ARTES –IDARTES-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ANTONIO NARIÑO
FONDO DE DESARROLLO LOCAL DE PUENTE ARANDA
FONDO DE DESARROLLO LOCAL RAFAEL URIBE URIBE
FONDO DE DESARROLLO LOCAL DE CIUDAD BOLÍVAR
FONDO DE DESARROLLO RURAL DE SUMAPAZ</t>
  </si>
  <si>
    <t>601 379 5750</t>
  </si>
  <si>
    <t>https://community.secop.gov.co/Public/Tendering/ContractNoticePhases/View?PPI=CO1.PPI.48951003&amp;isFromPublicArea=True&amp;isModal=False</t>
  </si>
  <si>
    <t>SCDPI-220-01244-26</t>
  </si>
  <si>
    <t>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</si>
  <si>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MARIANA ANDREA DUEÑAS RINCON</t>
  </si>
  <si>
    <t>https://community.secop.gov.co/Public/Tendering/ContractNoticePhases/View?PPI=CO1.PPI.48927193&amp;isFromPublicArea=True&amp;isModal=False</t>
  </si>
  <si>
    <t>SCDPI-220-01245-26</t>
  </si>
  <si>
    <t>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</si>
  <si>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LUZ HELENA CASTRO ARANGO</t>
  </si>
  <si>
    <t>https://community.secop.gov.co/Public/Tendering/ContractNoticePhases/View?PPI=CO1.PPI.48946304&amp;isFromPublicArea=True&amp;isModal=False</t>
  </si>
  <si>
    <t>SCDPI-210-01139-26</t>
  </si>
  <si>
    <t>Dirección de Economía Estudios y Política</t>
  </si>
  <si>
    <t>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</si>
  <si>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CAMILA ANDREA RINCON MORA</t>
  </si>
  <si>
    <t>MARIO ARTURO SUAREZ MENDOZA</t>
  </si>
  <si>
    <t>https://community.secop.gov.co/Public/Tendering/OpportunityDetail/Index?noticeUID=CO1.NTC.10621733&amp;isFromPublicArea=True&amp;isModal=true&amp;asPopupView=true</t>
  </si>
  <si>
    <t>Convenio interadministrativo excedentes financieros</t>
  </si>
  <si>
    <t>Director de Redes y acción colectiva
Alcaldesa Local de Bosa</t>
  </si>
  <si>
    <t>Aunar esfuerzos técnicos, administrativos y económicos entre el Fondo de Desarrollo Local de Bosa y la Secretaria Distrital de Cultura, Recreación y Deporte para desarrollar las iniciativas culturales que impulsen la transformación social y económica de la localidad de Bosa, en el marco de las apuestas del Plan Distrital de Desarrollo Bogotá Camina Segura 2024 - 2027</t>
  </si>
  <si>
    <t>FONDO DE DESARROLLO LOCAL DE BOSA</t>
  </si>
  <si>
    <t>LIGIA EUGENIA PARDO TOQUICA
Fabian Ernesto Ramirez Cruz</t>
  </si>
  <si>
    <t>https://community.secop.gov.co/Public/Tendering/ContractNoticePhases/View?PPI=CO1.PPI.49040436&amp;isFromPublicArea=True&amp;isModal=False</t>
  </si>
  <si>
    <t>CONTRATO INTERADMINISTRATIVO CANAL CAPITAL</t>
  </si>
  <si>
    <t>CONTRATO INTERADMINISTRATIVO</t>
  </si>
  <si>
    <t>Oficina Asesora de Comunicaciones</t>
  </si>
  <si>
    <t>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</si>
  <si>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CANAL CAPITAL</t>
  </si>
  <si>
    <t>601 4578300</t>
  </si>
  <si>
    <t>IBON MUNEVAR GORDILLO</t>
  </si>
  <si>
    <t>https://community.secop.gov.co/Public/Tendering/ContractNoticePhases/View?PPI=CO1.PPI.48145637&amp;isFromPublicArea=True&amp;isModal=False</t>
  </si>
  <si>
    <t>SCRD-SASI-22-2026</t>
  </si>
  <si>
    <t>COMPRAVENTA</t>
  </si>
  <si>
    <t>Dirección de Arte, Cultura y Patrimonio</t>
  </si>
  <si>
    <t>Adquisición de equipos y accesorios musicales, backline profesional y elementos de infraestructura escénica, destinados a la realización de eventos culturales, procesos formativos, pedagógicos y actividades artísticas en el Centro Felicidad Chapinero CEFE</t>
  </si>
  <si>
    <t>ORGANIZACION TOTALLPRO SAS</t>
  </si>
  <si>
    <t>DIRECCIÓN DE ARTE, CULTURA Y PATRIMONIO</t>
  </si>
  <si>
    <t>NATHALIA RIPPE SIERRA</t>
  </si>
  <si>
    <t>https://community.secop.gov.co/Public/Tendering/ContractNoticePhases/View?PPI=CO1.PPI.49024757&amp;isFromPublicArea=True&amp;isModal=False</t>
  </si>
  <si>
    <t>SCDPI-220-01105-26</t>
  </si>
  <si>
    <t>ANGELA PAOLA BRIÑEZ JIMENEZ</t>
  </si>
  <si>
    <t>https://community.secop.gov.co/Public/Tendering/OpportunityDetail/Index?noticeUID=CO1.NTC.10626537&amp;isFromPublicArea=True&amp;isModal=False</t>
  </si>
  <si>
    <t>SCDPI-220-01304-26</t>
  </si>
  <si>
    <t>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</si>
  <si>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DANIELA RODRIGUEZ RODRIGUEZ</t>
  </si>
  <si>
    <t>https://community.secop.gov.co/Public/Tendering/ContractNoticePhases/View?PPI=CO1.PPI.49116947&amp;isFromPublicArea=True&amp;isModal=False</t>
  </si>
  <si>
    <t>SCDPI-21420-01298-26</t>
  </si>
  <si>
    <t>Grupo Interno de Trabajo de Contratación</t>
  </si>
  <si>
    <t>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</si>
  <si>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JARED JAFET FORERO ÁLVAREZ</t>
  </si>
  <si>
    <t>MYRIAM JANETH SOSA SEDANO</t>
  </si>
  <si>
    <t>https://community.secop.gov.co/Public/Tendering/ContractNoticePhases/View?PPI=CO1.PPI.48195467&amp;isFromPublicArea=True&amp;isModal=False</t>
  </si>
  <si>
    <t>SCRD-MIC-21-2026</t>
  </si>
  <si>
    <t>Adquisición Licencias software Jira para gestión proyectos y planes de acción de TI de la Secretaría de Cultura Recreación y Deporte</t>
  </si>
  <si>
    <t>Royal Tech Group SAS</t>
  </si>
  <si>
    <t>https://community.secop.gov.co/Public/Tendering/ContractNoticePhases/View?PPI=CO1.PPI.49107105&amp;isFromPublicArea=True&amp;isModal=False</t>
  </si>
  <si>
    <t>SCDPI-210-01359-26</t>
  </si>
  <si>
    <t>Prestar servicios profesionales a la Secretaría de Cultura, Recreación y Deporte -Dirección de Asuntos Locales y Participación, realizando el seguimiento, validación y consolidación integral de los datos administrativos, financieros y logísticos requeridos para el cumplimiento de los planes, programas, metas y proyectos a cargo de la Dirección.</t>
  </si>
  <si>
    <t>DIANA CATALINA PEÑALOZA TAUTIVA</t>
  </si>
  <si>
    <t xml:space="preserve">https://community.secop.gov.co/Public/Tendering/ContractNoticePhases/View?PPI=CO1.PPI.48302510&amp;isFromPublicArea=True&amp;isModal=False </t>
  </si>
  <si>
    <t>SELECCIÓN ABREVIDADA MC</t>
  </si>
  <si>
    <t>SCRD-SAMC-23-2026</t>
  </si>
  <si>
    <t>Prestación de servicios integrales como operador de boletería física y virtual a la Secretaría de Cultura, Recreación y Deporte, para los eventos que se lleven a cabo en el Centro Felicidad Chapinero - CEFE.</t>
  </si>
  <si>
    <t>TICKET FAST S.A.S.</t>
  </si>
  <si>
    <t>https://operaciones.colombiacompra.gov.co/tienda-virtual-del-estado-colombiano/ordenes-compra/167786</t>
  </si>
  <si>
    <t>SELECCIÓN ABREVIDADA TVEC</t>
  </si>
  <si>
    <t>ORDEN DE COMPRA 167786</t>
  </si>
  <si>
    <t>Dirección de Gestión Corporativa y Relación con el Ciudadano</t>
  </si>
  <si>
    <t>La Secretaría Distrital de Cultura, Recreación y Deporte requiere la adquisición de un (1) vehículo híbrido para atender las necesidades de desplazamiento institucional y garantizar el desarrollo de las actividades misionales y administrativas de la Entidad, en calidad de reposición del vehículo asignado al Despacho del Secretario(a), conforme a la justificación técnica, jurídica y económica que soporta el proceso.</t>
  </si>
  <si>
    <t>Unión Temporal Motorysa-Casatoro2020</t>
  </si>
  <si>
    <t>PAOLA ANDREA RAMIREZ GUTIERREZ</t>
  </si>
  <si>
    <t>https://community.secop.gov.co/Public/Tendering/ContractNoticePhases/View?PPI=CO1.PPI.49230087&amp;isFromPublicArea=True&amp;isModal=False</t>
  </si>
  <si>
    <t>SCDPI-220-01306-26</t>
  </si>
  <si>
    <t>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t>
  </si>
  <si>
    <t>JESSICA PAOLA ROJAS GUEVARA</t>
  </si>
  <si>
    <t>https://community.secop.gov.co/Public/Tendering/ContractNoticePhases/View?PPI=CO1.PPI.49025171&amp;isFromPublicArea=True&amp;isModal=False</t>
  </si>
  <si>
    <t>SCDPI-210-01358-26</t>
  </si>
  <si>
    <t>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t>
  </si>
  <si>
    <t>SARA MILENA ARIZA BECERRA</t>
  </si>
  <si>
    <t>https://community.secop.gov.co/Public/Tendering/ContractNoticePhases/View?PPI=CO1.PPI.49273399&amp;isFromPublicArea=True&amp;isModal=False</t>
  </si>
  <si>
    <t>SCDPI-220-01106-26</t>
  </si>
  <si>
    <t>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</si>
  <si>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LAURA CAMILA VILLAMIZAR RODRÍGUEZ</t>
  </si>
  <si>
    <t>https://community.secop.gov.co/Public/Tendering/ContractNoticePhases/View?PPI=CO1.PPI.49273307&amp;isFromPublicArea=True&amp;isModal=False</t>
  </si>
  <si>
    <t>SCDPI-220-01301-26</t>
  </si>
  <si>
    <t>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</si>
  <si>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GEINY LIZETH HERNÁNDEZ RUBIO</t>
  </si>
  <si>
    <t xml:space="preserve">https://community.secop.gov.co/Public/Tendering/ContractNoticePhases/View?PPI=CO1.PPI.48147271&amp;isFromPublicArea=True&amp;isModal=False </t>
  </si>
  <si>
    <t>SCRD-SASI-20-2026</t>
  </si>
  <si>
    <t>Subsecretaria Distrital de Cultura Ciudadana y Gestión del Conocimiento</t>
  </si>
  <si>
    <t>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</si>
  <si>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GOLD LOGISTIC S.A.S.</t>
  </si>
  <si>
    <t>https://community.secop.gov.co/Public/Tendering/OpportunityDetail/Index?noticeUID=CO1.NTC.10702438&amp;isFromPublicArea=True&amp;isModal=true&amp;asPopupView=true</t>
  </si>
  <si>
    <t>SCDPI-21417-01260-26</t>
  </si>
  <si>
    <t>Dirección Observatorio y Gestión del Conocimiento</t>
  </si>
  <si>
    <t>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</si>
  <si>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LUISA FERNANDA ROBLES MUNAR</t>
  </si>
  <si>
    <t>DIEGO FERNANDO MALDONADO CASTELLANOS</t>
  </si>
  <si>
    <t xml:space="preserve">https://community.secop.gov.co/Public/Tendering/ContractNoticePhases/View?PPI=CO1.PPI.49310370&amp;isFromPublicArea=True&amp;isModal=False
</t>
  </si>
  <si>
    <t>SCDPI-330-01379-26</t>
  </si>
  <si>
    <t>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t>
  </si>
  <si>
    <t>YUCELLY NATHALY ASCENCIO GONZÁLEZ</t>
  </si>
  <si>
    <t>https://community.secop.gov.co/Public/Tendering/ContractNoticePhases/View?PPI=CO1.PPI.49289660&amp;isFromPublicArea=True&amp;isModal=False</t>
  </si>
  <si>
    <t>SCDPI-220-01300-26</t>
  </si>
  <si>
    <t>Prestar servicios profesionales a la Secretaría Distrital de Cultura; Recreación y Deporte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</si>
  <si>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ADRIANA MARCELA MANTILLA SALAMANCA</t>
  </si>
  <si>
    <t>https://community.secop.gov.co/Public/Tendering/ContractNoticePhases/View?PPI=CO1.PPI.49340965&amp;isFromPublicArea=True&amp;isModal=False</t>
  </si>
  <si>
    <t>SCDPI-330-01389-26</t>
  </si>
  <si>
    <t>Subdirección de Infraestructura y Patrimonio Cultural</t>
  </si>
  <si>
    <t>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t>
  </si>
  <si>
    <t>RAFAEL ARMANDO RODRÍGUEZ CRUZ</t>
  </si>
  <si>
    <t>DANIEL FELIPE GUTIERREZ VARGAS</t>
  </si>
  <si>
    <t>https://operaciones.colombiacompra.gov.co/tienda-virtual-del-estado-colombiano/ordenes-compra/167908</t>
  </si>
  <si>
    <t xml:space="preserve">ORDEN DE COMPRA - 167908 </t>
  </si>
  <si>
    <t>Renovación licencias software geográfico ARCGIS para la Secretaría de Cultura recreación y Deporte</t>
  </si>
  <si>
    <t>UT CATALOGO DE SOFTWARE ARCGIS DE ESRI</t>
  </si>
  <si>
    <t>300770-6489</t>
  </si>
  <si>
    <t>Jose Medardo Castillo Garzón</t>
  </si>
  <si>
    <t>https://community.secop.gov.co/Public/Tendering/ContractNoticePhases/View?PPI=CO1.PPI.49327040&amp;isFromPublicArea=True&amp;isModal=False</t>
  </si>
  <si>
    <t>SCDPI-21417-00467-26</t>
  </si>
  <si>
    <t xml:space="preserve">Dirección Observatorio y Gestión del Conocimiento
Subdirección Técnica de oportunidades IDIPRON </t>
  </si>
  <si>
    <t>Aunar esfuerzos técnicos; administrativos y financieros entre la Secretaría Distrital de Cultura; Recreación y Deporte -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Ver objeto en condiciones adicionales.</t>
  </si>
  <si>
    <t>IDIPRON</t>
  </si>
  <si>
    <t>DIEGO FERNANDO MALDONADO CASTELLANOS
JUAN FELIPE ACOSTA PARRA</t>
  </si>
  <si>
    <t>https://community.secop.gov.co/Public/Tendering/ContractNoticePhases/View?PPI=CO1.PPI.49417378&amp;isFromPublicArea=True&amp;isModal=False</t>
  </si>
  <si>
    <t>SCDPI-330-01381-26</t>
  </si>
  <si>
    <t>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t>
  </si>
  <si>
    <t>Andres Lopez</t>
  </si>
  <si>
    <t>https://community.secop.gov.co/Public/Tendering/ContractNoticePhases/View?PPI=CO1.PPI.49433940&amp;isFromPublicArea=True&amp;isModal=False</t>
  </si>
  <si>
    <t>SCDPl-330-01384-26</t>
  </si>
  <si>
    <t>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t>
  </si>
  <si>
    <t>EDISSON JAIR SAGASTUY PERALTA</t>
  </si>
  <si>
    <t>https://community.secop.gov.co/Public/Tendering/ContractNoticePhases/View?PPI=CO1.PPI.49433909&amp;isFromPublicArea=True&amp;isModal=False</t>
  </si>
  <si>
    <t>SCDPI-330-01377-26</t>
  </si>
  <si>
    <t>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t>
  </si>
  <si>
    <t>ANDREA CAROLINA OYOLA FLOREZ</t>
  </si>
  <si>
    <t xml:space="preserve">https://community.secop.gov.co/Public/Tendering/ContractNoticePhases/View?PPI=CO1.PPI.49441610&amp;isFromPublicArea=True&amp;isModal=False
</t>
  </si>
  <si>
    <t>SCDPI-330-01378-26</t>
  </si>
  <si>
    <t>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t>
  </si>
  <si>
    <t>Emmanuel Brian Guerra Pinilla</t>
  </si>
  <si>
    <t xml:space="preserve">https://community.secop.gov.co/Public/Tendering/ContractNoticePhases/View?PPI=CO1.PPI.49458441&amp;isFromPublicArea=True&amp;isModal=False
</t>
  </si>
  <si>
    <t>SCDPI-210-01256-26</t>
  </si>
  <si>
    <t>PRESTAR SERVICIOS PROFESIONALES A LA SECRETARIA DE CULTURA; REACREACIÓN Y DEPORTE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
EFICACIA Y TRANSPARENCIA A CARGO DE LA SUBSECRETARÍA.</t>
  </si>
  <si>
    <t>LINA MARIA BERNAL GUTIERREZ</t>
  </si>
  <si>
    <t>https://community.secop.gov.co/Public/Tendering/ContractNoticePhases/View?PPI=CO1.PPI.49448997&amp;isFromPublicArea=True&amp;isModal=False</t>
  </si>
  <si>
    <t>SCDPI-220-01404-26</t>
  </si>
  <si>
    <t>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t>
  </si>
  <si>
    <t>MARLON URRUTIA MOSQUERA</t>
  </si>
  <si>
    <t>andresprietomoreno@outlook.com</t>
  </si>
  <si>
    <t>nataliad.correo@gmail.com</t>
  </si>
  <si>
    <t>sergio.bravo-morales@hotmail.com</t>
  </si>
  <si>
    <t>danielcolombia49@gmail.com</t>
  </si>
  <si>
    <t>radicacion@transmilenio.gov.co
correspondencia@idipron.gov.co</t>
  </si>
  <si>
    <t>ardikosas@ardiko.com</t>
  </si>
  <si>
    <t>secop2@fuga.gov.co</t>
  </si>
  <si>
    <t>contactenos@idartes.gov.co</t>
  </si>
  <si>
    <t>duenasmariana50@gmail.com</t>
  </si>
  <si>
    <t>lhena.cas@gmail.com</t>
  </si>
  <si>
    <t>camilaamori95@gmail.com</t>
  </si>
  <si>
    <t>alcalde.bosa@gobiernobogota.gov.co</t>
  </si>
  <si>
    <t>contratacion@canalcapital.gov.co</t>
  </si>
  <si>
    <t>comercial@totallpro.com</t>
  </si>
  <si>
    <t>apbrinezj@unal.edu.co</t>
  </si>
  <si>
    <t>rodanni45@gmail.com</t>
  </si>
  <si>
    <t>jjforeroa@outloolk.com</t>
  </si>
  <si>
    <t>hello@royaltech.group</t>
  </si>
  <si>
    <t>PENALOZACATALINA75@GMAIL.COM</t>
  </si>
  <si>
    <t>contador@tuboleta.com</t>
  </si>
  <si>
    <t>nelson.romero@motorysa.com</t>
  </si>
  <si>
    <t>jessicarojasart@outlook.com</t>
  </si>
  <si>
    <t>samiarbe@hotmail.com</t>
  </si>
  <si>
    <t>lauracamila.villamizar@gmail.com</t>
  </si>
  <si>
    <t>Admon@goldlogistic.com.co</t>
  </si>
  <si>
    <t>luisafernandar8@hotmail.com</t>
  </si>
  <si>
    <t>rafael.rodriguez@idartes.gov.co</t>
  </si>
  <si>
    <t>tramitescontractuales@esri.co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</si>
</sst>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quot;$&quot;\ * #,##0_-;\-&quot;$&quot;\ * #,##0_-;_-&quot;$&quot;\ * &quot;-&quot;??_-;_-@_-"/>
    <numFmt numFmtId="165" formatCode="_-&quot;$&quot;\ * #,##0.0_-;\-&quot;$&quot;\ * #,##0.0_-;_-&quot;$&quot;\ * &quot;-&quot;??_-;_-@_-"/>
    <numFmt numFmtId="167" formatCode="_-&quot;$&quot;\ * #,##0.00_-;\-&quot;$&quot;\ * #,##0.00_-;_-&quot;$&quot;\ * &quot;-&quot;??_-;_-@"/>
    <numFmt numFmtId="168" formatCode="d/m/yyyy"/>
  </numFmts>
  <fonts count="11" x14ac:knownFonts="1">
    <font>
      <sz val="11"/>
      <color theme="1"/>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48"/>
      <color theme="1"/>
      <name val="Calibri"/>
      <family val="2"/>
      <scheme val="minor"/>
    </font>
    <font>
      <sz val="11"/>
      <color theme="0" tint="-4.9989318521683403E-2"/>
      <name val="Calibri"/>
      <family val="2"/>
      <scheme val="minor"/>
    </font>
    <font>
      <b/>
      <sz val="12"/>
      <color theme="0"/>
      <name val="Calibri"/>
      <family val="2"/>
      <scheme val="minor"/>
    </font>
    <font>
      <sz val="8"/>
      <name val="Calibri"/>
      <family val="2"/>
      <scheme val="minor"/>
    </font>
    <font>
      <b/>
      <sz val="7"/>
      <color rgb="FF000000"/>
      <name val="Calibri"/>
      <family val="2"/>
    </font>
    <font>
      <u/>
      <sz val="11"/>
      <color theme="10"/>
      <name val="Calibri"/>
      <family val="2"/>
      <scheme val="minor"/>
    </font>
    <font>
      <b/>
      <sz val="8"/>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0" fontId="9" fillId="0" borderId="0" applyNumberFormat="0" applyFill="0" applyBorder="0" applyAlignment="0" applyProtection="0"/>
  </cellStyleXfs>
  <cellXfs count="39">
    <xf numFmtId="0" fontId="0" fillId="0" borderId="0" xfId="0"/>
    <xf numFmtId="0" fontId="0" fillId="0" borderId="0" xfId="0" applyProtection="1">
      <protection locked="0"/>
    </xf>
    <xf numFmtId="14" fontId="2" fillId="0" borderId="0" xfId="0" applyNumberFormat="1" applyFont="1" applyAlignment="1">
      <alignment horizontal="center" vertical="center"/>
    </xf>
    <xf numFmtId="14" fontId="0" fillId="0" borderId="0" xfId="0" applyNumberFormat="1" applyAlignment="1">
      <alignment horizontal="center" vertical="center"/>
    </xf>
    <xf numFmtId="0" fontId="0" fillId="3" borderId="0" xfId="0" applyFill="1"/>
    <xf numFmtId="0" fontId="0" fillId="0" borderId="1" xfId="0" applyBorder="1" applyAlignment="1">
      <alignment horizontal="left" vertical="center"/>
    </xf>
    <xf numFmtId="0" fontId="5" fillId="3" borderId="1" xfId="0" applyFont="1" applyFill="1" applyBorder="1" applyAlignment="1">
      <alignment horizontal="left"/>
    </xf>
    <xf numFmtId="0" fontId="5" fillId="3"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xf>
    <xf numFmtId="0" fontId="5" fillId="3" borderId="1" xfId="0" applyFont="1" applyFill="1" applyBorder="1" applyAlignment="1">
      <alignment horizontal="center" vertical="center" wrapText="1"/>
    </xf>
    <xf numFmtId="14" fontId="0" fillId="0" borderId="0" xfId="0" applyNumberFormat="1" applyProtection="1">
      <protection locked="0"/>
    </xf>
    <xf numFmtId="0" fontId="1" fillId="0" borderId="0" xfId="0" applyFont="1" applyAlignment="1" applyProtection="1">
      <alignment vertical="center" wrapText="1"/>
      <protection locked="0"/>
    </xf>
    <xf numFmtId="165" fontId="0" fillId="0" borderId="0" xfId="1" applyNumberFormat="1" applyFont="1" applyProtection="1">
      <protection locked="0"/>
    </xf>
    <xf numFmtId="0" fontId="8" fillId="0" borderId="0" xfId="0" applyFont="1" applyAlignment="1">
      <alignment horizontal="center" vertical="center"/>
    </xf>
    <xf numFmtId="165" fontId="1" fillId="0" borderId="0" xfId="1" applyNumberFormat="1" applyFont="1" applyAlignment="1" applyProtection="1">
      <alignment horizontal="center" vertical="center" wrapText="1"/>
      <protection locked="0"/>
    </xf>
    <xf numFmtId="0" fontId="6" fillId="3" borderId="1" xfId="0" applyFont="1" applyFill="1" applyBorder="1"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0" fillId="0" borderId="1" xfId="0" applyNumberFormat="1" applyBorder="1" applyAlignment="1">
      <alignment horizontal="center" vertical="center"/>
    </xf>
    <xf numFmtId="0" fontId="5" fillId="3" borderId="1" xfId="0" applyNumberFormat="1" applyFont="1" applyFill="1" applyBorder="1" applyAlignment="1">
      <alignment horizontal="center" vertical="center"/>
    </xf>
    <xf numFmtId="0" fontId="0" fillId="0" borderId="1" xfId="0" applyNumberFormat="1" applyBorder="1"/>
    <xf numFmtId="0" fontId="5" fillId="3" borderId="1" xfId="0" applyNumberFormat="1" applyFont="1" applyFill="1" applyBorder="1"/>
    <xf numFmtId="0" fontId="10" fillId="3"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14" fontId="7" fillId="3"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10" fillId="0" borderId="1" xfId="0" applyFont="1" applyBorder="1" applyAlignment="1">
      <alignment horizontal="center" vertical="center"/>
    </xf>
    <xf numFmtId="0" fontId="7" fillId="0" borderId="1" xfId="0" applyFont="1" applyBorder="1" applyAlignment="1">
      <alignment horizontal="center" vertical="center"/>
    </xf>
    <xf numFmtId="1" fontId="7"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168"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xf>
  </cellXfs>
  <cellStyles count="3">
    <cellStyle name="Hipervínculo" xfId="2" builtinId="8"/>
    <cellStyle name="Moneda" xfId="1" builtinId="4"/>
    <cellStyle name="Normal" xfId="0" builtinId="0"/>
  </cellStyles>
  <dxfs count="286">
    <dxf>
      <fill>
        <patternFill patternType="solid">
          <bgColor rgb="FF7030A0"/>
        </patternFill>
      </fill>
    </dxf>
    <dxf>
      <fill>
        <patternFill patternType="solid">
          <bgColor rgb="FF7030A0"/>
        </patternFill>
      </fill>
    </dxf>
    <dxf>
      <font>
        <color theme="0" tint="-4.9989318521683403E-2"/>
      </font>
    </dxf>
    <dxf>
      <font>
        <color theme="0" tint="-4.9989318521683403E-2"/>
      </font>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horizontal="center"/>
    </dxf>
    <dxf>
      <alignment vertical="center"/>
    </dxf>
    <dxf>
      <alignment vertic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wrapText="1"/>
    </dxf>
    <dxf>
      <alignment horizontal="center"/>
    </dxf>
    <dxf>
      <alignment vertical="center"/>
    </dxf>
    <dxf>
      <alignment horizontal="center"/>
    </dxf>
    <dxf>
      <alignment vertical="center"/>
    </dxf>
    <dxf>
      <alignment wrapText="1"/>
    </dxf>
    <dxf>
      <alignment wrapText="1"/>
    </dxf>
    <dxf>
      <fill>
        <patternFill>
          <bgColor rgb="FFFF000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horizontal="center"/>
    </dxf>
    <dxf>
      <alignment vertical="center"/>
    </dxf>
    <dxf>
      <alignment vertic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
      <alignment vertical="center"/>
    </dxf>
    <dxf>
      <alignment horizontal="center"/>
    </dxf>
    <dxf>
      <alignment vertical="cent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wrapText="1"/>
    </dxf>
    <dxf>
      <alignment horizontal="center"/>
    </dxf>
    <dxf>
      <alignment vertical="center"/>
    </dxf>
    <dxf>
      <alignment horizontal="center"/>
    </dxf>
    <dxf>
      <alignment vertical="center"/>
    </dxf>
    <dxf>
      <alignment wrapText="1"/>
    </dxf>
    <dxf>
      <alignment wrapText="1"/>
    </dxf>
    <dxf>
      <alignment wrapText="1"/>
    </dxf>
    <dxf>
      <alignment horizontal="center"/>
    </dxf>
    <dxf>
      <alignment horizontal="center"/>
    </dxf>
    <dxf>
      <alignment vertical="center"/>
    </dxf>
    <dxf>
      <alignment vertical="center"/>
    </dxf>
    <dxf>
      <alignment vertical="center"/>
    </dxf>
    <dxf>
      <alignment horizont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7030A0"/>
        </patternFill>
      </fill>
    </dxf>
    <dxf>
      <fill>
        <patternFill patternType="solid">
          <bgColor rgb="FF7030A0"/>
        </patternFill>
      </fill>
    </dxf>
    <dxf>
      <font>
        <color theme="0" tint="-4.9989318521683403E-2"/>
      </font>
    </dxf>
    <dxf>
      <font>
        <color theme="0" tint="-4.9989318521683403E-2"/>
      </font>
    </dxf>
    <dxf>
      <font>
        <color theme="0" tint="-4.9989318521683403E-2"/>
      </font>
    </dxf>
    <dxf>
      <font>
        <color theme="0" tint="-4.9989318521683403E-2"/>
      </font>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tint="-4.9989318521683403E-2"/>
      </font>
    </dxf>
    <dxf>
      <font>
        <color theme="0" tint="-4.9989318521683403E-2"/>
      </font>
    </dxf>
    <dxf>
      <fill>
        <patternFill patternType="solid">
          <bgColor rgb="FF7030A0"/>
        </patternFill>
      </fill>
    </dxf>
    <dxf>
      <fill>
        <patternFill patternType="solid">
          <bgColor rgb="FF7030A0"/>
        </patternFill>
      </fill>
    </dxf>
    <dxf>
      <font>
        <color theme="0" tint="-4.9989318521683403E-2"/>
      </font>
    </dxf>
    <dxf>
      <font>
        <color theme="0" tint="-4.9989318521683403E-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alignment horizontal="center"/>
    </dxf>
    <dxf>
      <alignment horizontal="center"/>
    </dxf>
    <dxf>
      <alignment vertical="center"/>
    </dxf>
    <dxf>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204355</xdr:colOff>
      <xdr:row>0</xdr:row>
      <xdr:rowOff>0</xdr:rowOff>
    </xdr:from>
    <xdr:to>
      <xdr:col>1</xdr:col>
      <xdr:colOff>886431</xdr:colOff>
      <xdr:row>1</xdr:row>
      <xdr:rowOff>992338</xdr:rowOff>
    </xdr:to>
    <xdr:pic>
      <xdr:nvPicPr>
        <xdr:cNvPr id="2" name="Imagen 1" descr="Sistema de Convocatorias">
          <a:extLst>
            <a:ext uri="{FF2B5EF4-FFF2-40B4-BE49-F238E27FC236}">
              <a16:creationId xmlns:a16="http://schemas.microsoft.com/office/drawing/2014/main" id="{549EEA76-1990-4085-AAE0-A3B20FA01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355" y="0"/>
          <a:ext cx="885824" cy="988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2</xdr:row>
      <xdr:rowOff>0</xdr:rowOff>
    </xdr:from>
    <xdr:to>
      <xdr:col>0</xdr:col>
      <xdr:colOff>1266824</xdr:colOff>
      <xdr:row>5</xdr:row>
      <xdr:rowOff>1738</xdr:rowOff>
    </xdr:to>
    <xdr:pic>
      <xdr:nvPicPr>
        <xdr:cNvPr id="2" name="Imagen 1" descr="Sistema de Convocatorias">
          <a:extLst>
            <a:ext uri="{FF2B5EF4-FFF2-40B4-BE49-F238E27FC236}">
              <a16:creationId xmlns:a16="http://schemas.microsoft.com/office/drawing/2014/main" id="{15020E3C-2A38-4E05-BAB4-8CF280A02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400050"/>
          <a:ext cx="885824" cy="988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ul Garcia Galvan" refreshedDate="46280.68129641204" createdVersion="7" refreshedVersion="8" minRefreshableVersion="3" recordCount="666" xr:uid="{83C20777-BA5A-42F0-8F54-CAA8D0ECCDFD}">
  <cacheSource type="worksheet">
    <worksheetSource ref="B7:AD1048576" sheet="Consolidado"/>
  </cacheSource>
  <cacheFields count="29">
    <cacheField name="VIGENCIA" numFmtId="0">
      <sharedItems containsString="0" containsBlank="1" containsNumber="1" containsInteger="1" minValue="2026" maxValue="2026"/>
    </cacheField>
    <cacheField name="NÚMERO CONTRATO" numFmtId="0">
      <sharedItems containsString="0" containsBlank="1" containsNumber="1" containsInteger="1" minValue="619" maxValue="662"/>
    </cacheField>
    <cacheField name="Link SECOP" numFmtId="0">
      <sharedItems containsBlank="1"/>
    </cacheField>
    <cacheField name="PROCESO SELECCIÓN" numFmtId="0">
      <sharedItems containsBlank="1" count="15">
        <s v="CONTRATACION DIRECTA"/>
        <s v="SELECCIÓN ABREVIDADA SI"/>
        <s v="SELECCIÓN ABREVIDADA"/>
        <s v="Mínima Cuantía"/>
        <s v="SELECCIÓN ABREVIDADA MC"/>
        <s v="SELECCIÓN ABREVIDADA TVEC"/>
        <m/>
        <s v="LICITACIÓN PÚBLICA" u="1"/>
        <s v="REGIMEN ESPECIAL" u="1"/>
        <s v="Contratación régimen especial" u="1"/>
        <s v="OTRA REGIMEN ESPECIAL" u="1"/>
        <s v="SELECCIÓN ABREVIADA" u="1"/>
        <s v="SELECCION ABREVIADA" u="1"/>
        <s v="MIMINA CUANTIA" u="1"/>
        <s v="LICITACION PUBLICA" u="1"/>
      </sharedItems>
    </cacheField>
    <cacheField name="NÚMERO DE PROCESO" numFmtId="0">
      <sharedItems containsBlank="1"/>
    </cacheField>
    <cacheField name="CLASE CONTRATO" numFmtId="0">
      <sharedItems containsBlank="1" count="24">
        <s v="CONTRATO DE PRESTACIÓN DE SERVICIOS PROFESIONALES Y/O APOYO A LA GESTIÓN"/>
        <s v="PRESTACIÓN DE SERVICIOS"/>
        <s v="CONVENIO INTERADMINISTRATIVO"/>
        <s v="CONTRATO DE PRESTACIÓN DE SERVICIOS"/>
        <s v="CONTRATO INTERADMINISTRATIVO"/>
        <s v="COMPRAVENTA"/>
        <m/>
        <s v="SUMINISTRO" u="1"/>
        <s v="CONTRATO INNOMINADO" u="1"/>
        <s v="CONVENIO DE ASOCIACIÓN" u="1"/>
        <s v="CONTRATO DE COLABORACIÓN" u="1"/>
        <s v="CONTRATO DE COMISIÓN" u="1"/>
        <s v="Decreto 092 de 2017" u="1"/>
        <s v="ORDEN DE COMPRA" u="1"/>
        <s v="CONVENIO DE ASOCIACION" u="1"/>
        <s v="CONTRATO DE ARRENDAMIENTO" u="1"/>
        <s v="CONTRATO DE PRESTACIÓN DE SERVICIOS PROVEEDOR EXCLUSIVO" u="1"/>
        <s v="CONTRATO DE OBRA" u="1"/>
        <s v="CONTRATO DE ARENDAMIENTO" u="1"/>
        <s v="CONTRATO PRESTACION DE SERVICIOS" u="1"/>
        <s v="CONTRATO DE COLABORACION" u="1"/>
        <s v="CONVENIO INTERADMINITRATIVO DERIVADO" u="1"/>
        <s v="CONTRATO DE COMISION" u="1"/>
        <s v="PRESTACION DE SERVICIOS" u="1"/>
      </sharedItems>
    </cacheField>
    <cacheField name="EXPERIENCIA LABORAL Y PROFESIONAL" numFmtId="0">
      <sharedItems containsBlank="1"/>
    </cacheField>
    <cacheField name="DEPENDENCIA" numFmtId="0">
      <sharedItems containsBlank="1" longText="1"/>
    </cacheField>
    <cacheField name="OBJETO DEL CONTRATO" numFmtId="0">
      <sharedItems containsBlank="1" longText="1"/>
    </cacheField>
    <cacheField name="TIPO GASTO" numFmtId="0">
      <sharedItems containsBlank="1" count="4">
        <m/>
        <s v="1 1. Inversión"/>
        <s v="2 2. Funcionamiento" u="1"/>
        <s v="4 4. Otro" u="1"/>
      </sharedItems>
    </cacheField>
    <cacheField name="TEMA GASTO/INVERSION" numFmtId="0">
      <sharedItems containsNonDate="0" containsString="0" containsBlank="1"/>
    </cacheField>
    <cacheField name="NATURALEZA CONTRATISTA" numFmtId="0">
      <sharedItems containsBlank="1" count="4">
        <s v="1 Natural "/>
        <s v="2 Jurídica"/>
        <m/>
        <s v="1 Natural" u="1"/>
      </sharedItems>
    </cacheField>
    <cacheField name="IDENTIFICACIÓN CONTRATISTA" numFmtId="0">
      <sharedItems containsBlank="1" containsMixedTypes="1" containsNumber="1" containsInteger="1" minValue="52314354" maxValue="1233893112"/>
    </cacheField>
    <cacheField name="RAZÓN SOCIAL" numFmtId="0">
      <sharedItems containsBlank="1" longText="1"/>
    </cacheField>
    <cacheField name="CORREO INSTITUCIONAL" numFmtId="0">
      <sharedItems containsBlank="1"/>
    </cacheField>
    <cacheField name="TELEFONO" numFmtId="0">
      <sharedItems containsBlank="1" containsMixedTypes="1" containsNumber="1" containsInteger="1" minValue="3795750" maxValue="6019082815"/>
    </cacheField>
    <cacheField name="N° RP" numFmtId="0">
      <sharedItems containsString="0" containsBlank="1" containsNumber="1" containsInteger="1" minValue="2090" maxValue="2293"/>
    </cacheField>
    <cacheField name="VALOR RP" numFmtId="0">
      <sharedItems containsString="0" containsBlank="1" containsNumber="1" containsInteger="1" minValue="34421510" maxValue="43920000"/>
    </cacheField>
    <cacheField name="FECHA RP" numFmtId="0">
      <sharedItems containsNonDate="0" containsDate="1" containsString="0" containsBlank="1" minDate="2026-08-05T00:00:00" maxDate="2026-08-13T00:00:00"/>
    </cacheField>
    <cacheField name="N° CDP" numFmtId="0">
      <sharedItems containsString="0" containsBlank="1" containsNumber="1" containsInteger="1" minValue="1219" maxValue="1219"/>
    </cacheField>
    <cacheField name="VALOR CDP" numFmtId="0">
      <sharedItems containsString="0" containsBlank="1" containsNumber="1" containsInteger="1" minValue="43920000" maxValue="43920000"/>
    </cacheField>
    <cacheField name="FECHA CDP" numFmtId="0">
      <sharedItems containsNonDate="0" containsDate="1" containsString="0" containsBlank="1" minDate="2026-06-23T00:00:00" maxDate="2026-06-24T00:00:00"/>
    </cacheField>
    <cacheField name="ORDENADOR" numFmtId="0">
      <sharedItems containsBlank="1"/>
    </cacheField>
    <cacheField name="SUPERVISOR" numFmtId="0">
      <sharedItems containsBlank="1"/>
    </cacheField>
    <cacheField name="VALOR INICIAL" numFmtId="0">
      <sharedItems containsString="0" containsBlank="1" containsNumber="1" containsInteger="1" minValue="0" maxValue="1004048102"/>
    </cacheField>
    <cacheField name="PLAZO" numFmtId="0">
      <sharedItems containsString="0" containsBlank="1" containsNumber="1" containsInteger="1" minValue="61" maxValue="514"/>
    </cacheField>
    <cacheField name="FECHA SUSCRIPCIÓN CONTRATO" numFmtId="0">
      <sharedItems containsNonDate="0" containsDate="1" containsString="0" containsBlank="1" minDate="2026-07-28T00:00:00" maxDate="2026-08-27T00:00:00"/>
    </cacheField>
    <cacheField name="FECHA REAL INICIO" numFmtId="0">
      <sharedItems containsNonDate="0" containsDate="1" containsString="0" containsBlank="1" minDate="2026-08-01T00:00:00" maxDate="2026-08-29T00:00:00"/>
    </cacheField>
    <cacheField name="FECHA DE TERMINACION" numFmtId="0">
      <sharedItems containsNonDate="0" containsDate="1" containsString="0" containsBlank="1" minDate="2026-10-02T00:00:00" maxDate="2028-01-0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6">
  <r>
    <n v="2026"/>
    <n v="619"/>
    <s v="https://community.secop.gov.co/Public/Tendering/ContractNoticePhases/View?PPI=CO1.PPI.48868518&amp;isFromPublicArea=True&amp;isModal=False "/>
    <x v="0"/>
    <s v="SCDPI-210-01137-26"/>
    <x v="0"/>
    <s v="N.A"/>
    <s v="Dirección de Asuntos Locales y Participación"/>
    <s v="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
    <x v="0"/>
    <m/>
    <x v="0"/>
    <n v="1018479367"/>
    <s v="ANDRES MATEO PRIETO MORENO"/>
    <s v="andresprietomoreno@outlook.com"/>
    <n v="3017686656"/>
    <m/>
    <m/>
    <m/>
    <m/>
    <m/>
    <m/>
    <s v="SUBSECRETARIA DE GOBERNANZA"/>
    <s v="JULIAN FELIPE DUARTE ALVAREZ"/>
    <n v="38552000"/>
    <n v="153"/>
    <d v="2026-07-29T00:00:00"/>
    <d v="2026-08-01T00:00:00"/>
    <d v="2026-12-31T00:00:00"/>
  </r>
  <r>
    <n v="2026"/>
    <n v="621"/>
    <s v="https://community.secop.gov.co/Public/Tendering/OpportunityDetail/Index?noticeUID=CO1.NTC.10577816&amp;isFromPublicArea=True&amp;isModal=true&amp;asPopupView=true"/>
    <x v="0"/>
    <s v="SCDPI-210-01140-26"/>
    <x v="0"/>
    <s v="N.A"/>
    <s v="Dirección de Asuntos Locales y Participación"/>
    <s v="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
    <x v="0"/>
    <m/>
    <x v="0"/>
    <n v="1018423678"/>
    <s v="ANGIE NATALIA DIAZ POVEDA"/>
    <s v="nataliad.correo@gmail.com"/>
    <n v="3166429193"/>
    <m/>
    <m/>
    <m/>
    <m/>
    <m/>
    <m/>
    <s v="SUBSECRETARIA DE GOBERNANZA"/>
    <s v="JULIAN FELIPE DUARTE ALVAREZ"/>
    <n v="40260000"/>
    <n v="150"/>
    <d v="2026-07-29T00:00:00"/>
    <d v="2026-08-04T00:00:00"/>
    <d v="2026-12-31T00:00:00"/>
  </r>
  <r>
    <n v="2026"/>
    <n v="622"/>
    <s v="https://community.secop.gov.co/Public/Tendering/OpportunityDetail/Index?noticeUID=CO1.NTC.10407495&amp;isFromPublicArea=True&amp;isModal=true&amp;asPopupView=true"/>
    <x v="1"/>
    <s v="SCRD-SASI-17-2026."/>
    <x v="1"/>
    <s v="N.A"/>
    <s v="SUBSECRETARIA DE CULTURA CIUDADANA"/>
    <s v="Prestar el servicio de Operador Logístico a la Secretaría de Cultura; Recreación y Deporte; en actividades_x000a_asociadas a los eventos y/o programación en la que participa y/o que se genere de conformidad con el plan_x000a_de acción del organismo; en el marco del Plan de Desarrollo Bogotá camina segura."/>
    <x v="0"/>
    <m/>
    <x v="1"/>
    <n v="900503760"/>
    <s v="J&amp;M SOLUCIONES SEGURAS S.A.S"/>
    <s v="nataliad.correo@gmail.com"/>
    <n v="3166429193"/>
    <m/>
    <m/>
    <m/>
    <m/>
    <m/>
    <m/>
    <s v="SUBSECRETARIA DE CULTURA CIUDADANA"/>
    <s v="MARIANA ALVAREZ MATALLANA"/>
    <n v="673089800"/>
    <n v="142"/>
    <d v="2026-07-30T00:00:00"/>
    <d v="2026-08-11T00:00:00"/>
    <d v="2026-12-30T00:00:00"/>
  </r>
  <r>
    <n v="2026"/>
    <n v="623"/>
    <s v="https://community.secop.gov.co/Public/Tendering/OpportunityDetail/Index?noticeUID=CO1.NTC.10593413&amp;isFromPublicArea=True&amp;isModal=true&amp;asPopupView=true"/>
    <x v="0"/>
    <s v="SCDPI-210-01141-26"/>
    <x v="0"/>
    <s v="N.A"/>
    <s v="Dirección de Asuntos Locales y Participación"/>
    <s v="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
    <x v="0"/>
    <m/>
    <x v="0"/>
    <n v="1022414834"/>
    <s v="Sergio Andrés Bravo Morales"/>
    <s v="sergio.bravo-morales@hotmail.com"/>
    <n v="6019082815"/>
    <m/>
    <m/>
    <m/>
    <m/>
    <m/>
    <m/>
    <s v="SUBSECRETARIA DE GOBERNANZA"/>
    <s v="JULIAN FELIPE DUARTE ALVAREZ"/>
    <n v="40260000"/>
    <n v="150"/>
    <d v="2026-07-29T00:00:00"/>
    <d v="2026-08-04T00:00:00"/>
    <d v="2026-12-31T00:00:00"/>
  </r>
  <r>
    <n v="2026"/>
    <n v="624"/>
    <s v="https://community.secop.gov.co/Public/Tendering/ContractNoticePhases/View?PPI=CO1.PPI.48892168&amp;isFromPublicArea=True&amp;isModal=False"/>
    <x v="0"/>
    <s v="SCDPI-220-01303-26"/>
    <x v="0"/>
    <s v="N.A"/>
    <s v="Dirección de Fomento"/>
    <s v="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
    <x v="0"/>
    <m/>
    <x v="0"/>
    <n v="1013685502"/>
    <s v="Daniel Alberto Villarraga Cubides"/>
    <s v="danielcolombia49@gmail.com"/>
    <n v="3167014774"/>
    <m/>
    <m/>
    <m/>
    <m/>
    <m/>
    <m/>
    <s v="SUBSECRETARIA DE GOBERNANZA"/>
    <s v="JUAN DIEGO JARAMILLO MORALES"/>
    <n v="11436000"/>
    <n v="61"/>
    <d v="2026-07-29T00:00:00"/>
    <d v="2026-08-03T00:00:00"/>
    <d v="2026-10-02T00:00:00"/>
  </r>
  <r>
    <n v="2026"/>
    <n v="625"/>
    <s v="https://www.contratos.gov.co/consultas/detalleProceso.do?numConstancia=26-22-124513"/>
    <x v="0"/>
    <s v="Convenio interadminsitrativo Transmilenio"/>
    <x v="2"/>
    <s v="N.A"/>
    <s v="TRANSMILENIO S.A - Subgerencia de Comunicaciones y Relacionamiento con el Usuario_x000a_SCRD - DIRECCIÓN DE REDES Y ACCIÓN COLECTIVA_x000a_IDIPRON - Gerente del Proyecto 7967"/>
    <s v="Aunar esfuerzos institucionales, técnicos, logísticos y administrativos entre TRANSMILENIO S.A., la Secretaría Distrital de Cultura, Recreación, y Deporte y el Instituto Distrital para la Protección de la Niñez y la Juventud (IDIPRON), para el diseño e implementación de estrategias de cultura ciudadana, a través de intervenciones que generen nuevas conversaciones hacia la cooperación, colaboración entre ciudadanía e institucionalidad impulsando la corresponsabilidad social y buenas prácticas para recuperar la confianza y afianzar la apropiación y orgullo hacia TransMilenio."/>
    <x v="0"/>
    <m/>
    <x v="1"/>
    <s v="830063506_x000a_899999333"/>
    <s v="Transmilenio S.A. -  INSTITUTO DISTRITAL PARA LA PROTECCIÓN DE LA NIÑEZ Y LA JUVENTUD -IDIPRON"/>
    <s v="radicacion@transmilenio.gov.co_x000a_correspondencia@idipron.gov.co"/>
    <s v="6014824304_x000a_6019157159"/>
    <m/>
    <m/>
    <m/>
    <m/>
    <m/>
    <m/>
    <s v="SUBSECRETARIA DE CULTURA CIUDADANA"/>
    <s v="MABEL DEL CARMEN CARRASQUILLA CARDENAS_x000a_LIGIA EUGENIA PARDO TOQUICA_x000a_JUAN FELIPE ACOSTA PARRA"/>
    <n v="0"/>
    <n v="151"/>
    <d v="2026-07-29T00:00:00"/>
    <d v="2026-08-03T00:00:00"/>
    <d v="2026-12-31T00:00:00"/>
  </r>
  <r>
    <n v="2026"/>
    <n v="626"/>
    <s v="https://community.secop.gov.co/Public/Tendering/ContractNoticePhases/View?PPI=CO1.PPI.48603277&amp;isFromPublicArea=True&amp;isModal=False"/>
    <x v="2"/>
    <s v="SCRD-SA-BP-24-2026"/>
    <x v="3"/>
    <s v="N.A"/>
    <s v="GRUPO INTERNO DE  TRABAJO DE GESTION DE SERVICIOS ADMINISTRATIVOS_x000a_Director(a) de la Dirección de Asuntos Locales y Participación- DALP_x000a_Subsecretaria de Cultura Ciudadana y Gestión del Conocimiento_x000a_Director(a) Dirección de Economía, Estudios y Política- DEEP_x000a_Director(a) Dirección de Fomento_x000a_Asesor (a) de Despacho – Asesor Cooperación y Relacionamiento Internacional"/>
    <s v="Contratar la prestación de los servicios de catering para la Secretaría Distrital de Cultura, Recreación y Deporte, en los eventos y actividades de la entidad o en los que ésta participe, de acuerdo con las necesidades logísticas identificadas para su desarrollo"/>
    <x v="0"/>
    <m/>
    <x v="1"/>
    <n v="830053360"/>
    <s v="BURSAGAN S.A."/>
    <s v="ardikosas@ardiko.com"/>
    <s v="317 5741446"/>
    <n v="2090"/>
    <n v="34421510"/>
    <m/>
    <m/>
    <m/>
    <m/>
    <s v="DIRECCIÓN DE DIRECCIÓN GESTIÓN CORPORATIVA Y RELACIÓN CON EL CIUDADANO"/>
    <s v="PAOLA ANDREA RAMIREZ GUTIERREZ_x000a_MARIO ARTURO SUAREZ MENDOZA_x000a_MARIANA ALVAREZ MATALLANA_x000a_JUAN DIEGO JARAMILLO MORALES _x000a_NATALIA SEFAIR LOPEZ"/>
    <n v="503251002"/>
    <n v="151"/>
    <d v="2026-07-28T00:00:00"/>
    <d v="2026-08-03T00:00:00"/>
    <d v="2026-12-31T00:00:00"/>
  </r>
  <r>
    <n v="2026"/>
    <n v="627"/>
    <s v="https://www.contratos.gov.co/consultas/detalleProceso.do?numConstancia=26-22-124547"/>
    <x v="0"/>
    <s v="CONVENIO INTERADMINISTRATIVO No. 627 de 2026"/>
    <x v="2"/>
    <s v="N.A"/>
    <s v="SUBSECRETARÍA DE GOBERNANZA"/>
    <s v="Aunar  esfuerzos  técnicos,  administrativos  y  financieros  entre  la  Secretaría Distrital  de  Cultura,  Recreación  y  Deporte  –  SCRD,  la  Fundación  Gilberto Álzate  Avendaño  -  FUGA  y  los  Fondos  de  Desarrollo  Local  de  Santa  Fe, Los  Mártires  y  La  Candelaria,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x v="0"/>
    <m/>
    <x v="1"/>
    <s v="860044113_x000a_899.999.061"/>
    <s v="FUNDACIÓN GILBERTO ÁLZATE AVENDAÑO - FUGA_x000a_FONDO DE DESARROLLO LOCAL DE SANTA FE_x000a_FONDO DE DESARROLLO LOCAL DE LOS MÁRTIRES_x000a_FONDO DE DESARROLLO LOCAL DE LA CANDELARIA."/>
    <s v="secop2@fuga.gov.co"/>
    <n v="4320410"/>
    <m/>
    <m/>
    <m/>
    <m/>
    <m/>
    <m/>
    <s v="SUBSECRETARIA DE GOBERNANZA"/>
    <s v="ANA MARIA BOADA AYALA"/>
    <n v="0"/>
    <n v="514"/>
    <d v="2026-07-29T00:00:00"/>
    <d v="2026-08-05T00:00:00"/>
    <d v="2027-12-31T00:00:00"/>
  </r>
  <r>
    <n v="2026"/>
    <n v="628"/>
    <s v="https://www.contratos.gov.co/consultas/detalleProceso.do?numConstancia=26-22-124559"/>
    <x v="0"/>
    <s v="CONVENIO INTERADMINISTRATIVO No. 628 de 2026"/>
    <x v="2"/>
    <s v="N.A"/>
    <s v="SUBSECRETARÍA DE GOBERNANZA"/>
    <s v="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x v="0"/>
    <m/>
    <x v="1"/>
    <s v="900413030_x000a_899.999.061"/>
    <s v="INSTITUTO DISTRITAL DE LAS ARTES –IDARTES- _x000a_FONDOS DE DESARROLLO LOCAL DE USAQUÉN_x000a_FONDO DE DESARROLLO LOCAL DE CHAPINERO_x000a_FONDO DE DESARROLLO LOCAL DE SAN CRISTÓBAL_x000a_FONDO DE DESARROLLO LOCAL DE USME_x000a_FONDO DE DESARROLLO LOCAL DE TUNJUELITO_x000a_FONDO DE DESARROLLO LOCAL DE BOSA_x000a_FONDO DE DESARROLLO LOCAL DE KENNEDY_x000a_FONDO DE DESARROLLO LOCAL DE FONTIBÓN_x000a_FONDO DE DESARROLLO LOCAL DE ENGATIVÁ_x000a_FONDO DE DESARROLLO LOCAL DE SUBA_x000a_FONDO DE DESARROLLO LOCAL DE BARRIOS UNIDOS_x000a_FONDO DE DESARROLLO LOCAL DE TEUSAQUILLO_x000a_FONDO DE DESARROLLO LOCAL ANTONIO NARIÑO_x000a_FONDO DE DESARROLLO LOCAL DE PUENTE ARANDA_x000a_FONDO DE DESARROLLO LOCAL RAFAEL URIBE URIBE_x000a_FONDO DE DESARROLLO LOCAL DE CIUDAD BOLÍVAR_x000a_FONDO DE DESARROLLO RURAL DE SUMAPAZ"/>
    <s v="contactenos@idartes.gov.co"/>
    <s v="601 379 5750"/>
    <m/>
    <m/>
    <m/>
    <m/>
    <m/>
    <m/>
    <s v="SUBSECRETARIA DE GOBERNANZA"/>
    <s v="ANA MARIA BOADA AYALA"/>
    <n v="0"/>
    <n v="507"/>
    <d v="2026-07-29T00:00:00"/>
    <d v="2026-08-12T00:00:00"/>
    <d v="2027-12-31T00:00:00"/>
  </r>
  <r>
    <n v="2026"/>
    <n v="629"/>
    <s v="https://community.secop.gov.co/Public/Tendering/ContractNoticePhases/View?PPI=CO1.PPI.48951003&amp;isFromPublicArea=True&amp;isModal=False"/>
    <x v="0"/>
    <s v="SCDPI-220-01244-26"/>
    <x v="0"/>
    <s v="N.A"/>
    <s v="Dirección de Fomento"/>
    <s v="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
    <x v="1"/>
    <m/>
    <x v="0"/>
    <n v="1000284306"/>
    <s v="MARIANA ANDREA DUEÑAS RINCON"/>
    <s v="duenasmariana50@gmail.com"/>
    <n v="3202568087"/>
    <n v="2293"/>
    <n v="43920000"/>
    <d v="2026-08-12T00:00:00"/>
    <n v="1219"/>
    <n v="43920000"/>
    <d v="2026-06-23T00:00:00"/>
    <s v="SUBSECRETARIA DE GOBERNANZA"/>
    <s v="JUAN DIEGO JARAMILLO MORALES"/>
    <n v="43920000"/>
    <n v="141"/>
    <d v="2026-08-05T00:00:00"/>
    <d v="2026-08-13T00:00:00"/>
    <d v="2026-12-31T00:00:00"/>
  </r>
  <r>
    <n v="2026"/>
    <n v="630"/>
    <s v="https://community.secop.gov.co/Public/Tendering/ContractNoticePhases/View?PPI=CO1.PPI.48927193&amp;isFromPublicArea=True&amp;isModal=False"/>
    <x v="0"/>
    <s v="SCDPI-220-01245-26"/>
    <x v="0"/>
    <s v="N.A"/>
    <s v="Dirección de Fomento"/>
    <s v="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
    <x v="1"/>
    <m/>
    <x v="0"/>
    <n v="1013611862"/>
    <s v="LUZ HELENA CASTRO ARANGO"/>
    <s v="lhena.cas@gmail.com"/>
    <n v="3127531674"/>
    <n v="2212"/>
    <n v="43920000"/>
    <d v="2026-08-05T00:00:00"/>
    <m/>
    <m/>
    <m/>
    <s v="SUBSECRETARIA DE GOBERNANZA"/>
    <s v="JUAN DIEGO JARAMILLO MORALES"/>
    <n v="43920000"/>
    <n v="143"/>
    <d v="2026-08-05T00:00:00"/>
    <d v="2026-08-11T00:00:00"/>
    <d v="2026-12-31T00:00:00"/>
  </r>
  <r>
    <n v="2026"/>
    <n v="632"/>
    <s v="https://community.secop.gov.co/Public/Tendering/ContractNoticePhases/View?PPI=CO1.PPI.48946304&amp;isFromPublicArea=True&amp;isModal=False"/>
    <x v="0"/>
    <s v="SCDPI-210-01139-26"/>
    <x v="0"/>
    <s v="N.A"/>
    <s v="Dirección de Economía Estudios y Política"/>
    <s v="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
    <x v="0"/>
    <m/>
    <x v="0"/>
    <n v="1015453965"/>
    <s v="CAMILA ANDREA RINCON MORA"/>
    <s v="camilaamori95@gmail.com"/>
    <m/>
    <m/>
    <m/>
    <m/>
    <m/>
    <m/>
    <m/>
    <s v="SUBSECRETARIA DE GOBERNANZA"/>
    <s v="MARIO ARTURO SUAREZ MENDOZA"/>
    <n v="40260000"/>
    <n v="149"/>
    <d v="2026-08-03T00:00:00"/>
    <d v="2026-08-05T00:00:00"/>
    <d v="2026-12-31T00:00:00"/>
  </r>
  <r>
    <n v="2026"/>
    <n v="633"/>
    <s v="https://community.secop.gov.co/Public/Tendering/OpportunityDetail/Index?noticeUID=CO1.NTC.10621733&amp;isFromPublicArea=True&amp;isModal=true&amp;asPopupView=true"/>
    <x v="0"/>
    <s v="Convenio interadministrativo excedentes financieros"/>
    <x v="2"/>
    <s v="N.A"/>
    <s v="Director de Redes y acción colectiva_x000a_Alcaldesa Local de Bosa"/>
    <s v="Aunar esfuerzos técnicos, administrativos y económicos entre el Fondo de Desarrollo Local de Bosa y la Secretaria Distrital de Cultura, Recreación y Deporte para desarrollar las iniciativas culturales que impulsen la transformación social y económica de la localidad de Bosa, en el marco de las apuestas del Plan Distrital de Desarrollo Bogotá Camina Segura 2024 - 2027"/>
    <x v="0"/>
    <m/>
    <x v="1"/>
    <n v="899999061"/>
    <s v="FONDO DE DESARROLLO LOCAL DE BOSA"/>
    <s v="alcalde.bosa@gobiernobogota.gov.co"/>
    <n v="7750434"/>
    <m/>
    <m/>
    <m/>
    <m/>
    <m/>
    <m/>
    <s v="SUBSECRETARIA DE GOBERNANZA"/>
    <s v="LIGIA EUGENIA PARDO TOQUICA_x000a_Fabian Ernesto Ramirez Cruz"/>
    <n v="0"/>
    <n v="173"/>
    <d v="2026-07-31T00:00:00"/>
    <d v="2026-08-12T00:00:00"/>
    <d v="2027-01-31T00:00:00"/>
  </r>
  <r>
    <n v="2026"/>
    <n v="634"/>
    <s v="https://community.secop.gov.co/Public/Tendering/ContractNoticePhases/View?PPI=CO1.PPI.49040436&amp;isFromPublicArea=True&amp;isModal=False"/>
    <x v="0"/>
    <s v="CONTRATO INTERADMINISTRATIVO CANAL CAPITAL"/>
    <x v="4"/>
    <s v="N.A"/>
    <s v="Oficina Asesora de Comunicaciones"/>
    <s v="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
    <x v="0"/>
    <m/>
    <x v="1"/>
    <n v="830012587"/>
    <s v="CANAL CAPITAL"/>
    <s v="contratacion@canalcapital.gov.co"/>
    <s v="601 4578300"/>
    <m/>
    <m/>
    <m/>
    <m/>
    <m/>
    <m/>
    <s v="DIRECCIÓN DE DIRECCIÓN GESTIÓN CORPORATIVA Y RELACIÓN CON EL CIUDADANO"/>
    <s v="IBON MUNEVAR GORDILLO"/>
    <n v="1004048102"/>
    <n v="148"/>
    <d v="2026-08-03T00:00:00"/>
    <d v="2026-08-05T00:00:00"/>
    <d v="2026-12-30T00:00:00"/>
  </r>
  <r>
    <n v="2026"/>
    <n v="635"/>
    <s v="https://community.secop.gov.co/Public/Tendering/ContractNoticePhases/View?PPI=CO1.PPI.48145637&amp;isFromPublicArea=True&amp;isModal=False"/>
    <x v="1"/>
    <s v="SCRD-SASI-22-2026"/>
    <x v="5"/>
    <s v="N.A"/>
    <s v="Dirección de Arte, Cultura y Patrimonio"/>
    <s v="Adquisición de equipos y accesorios musicales, backline profesional y elementos de infraestructura escénica, destinados a la realización de eventos culturales, procesos formativos, pedagógicos y actividades artísticas en el Centro Felicidad Chapinero CEFE"/>
    <x v="0"/>
    <m/>
    <x v="1"/>
    <n v="900305935"/>
    <s v="ORGANIZACION TOTALLPRO SAS"/>
    <s v="comercial@totallpro.com"/>
    <n v="316946753"/>
    <m/>
    <m/>
    <m/>
    <m/>
    <m/>
    <m/>
    <s v="DIRECCIÓN DE ARTE, CULTURA Y PATRIMONIO"/>
    <s v="NATHALIA RIPPE SIERRA"/>
    <n v="193344500"/>
    <n v="92"/>
    <d v="2026-08-05T00:00:00"/>
    <d v="2026-08-12T00:00:00"/>
    <d v="2026-11-11T00:00:00"/>
  </r>
  <r>
    <n v="2026"/>
    <n v="636"/>
    <s v="https://community.secop.gov.co/Public/Tendering/ContractNoticePhases/View?PPI=CO1.PPI.49024757&amp;isFromPublicArea=True&amp;isModal=False"/>
    <x v="0"/>
    <s v="SCDPI-220-01105-26"/>
    <x v="0"/>
    <s v="N.A"/>
    <s v="Dirección de Fomento"/>
    <s v="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
    <x v="0"/>
    <m/>
    <x v="0"/>
    <n v="1032446474"/>
    <s v="ANGELA PAOLA BRIÑEZ JIMENEZ"/>
    <s v="apbrinezj@unal.edu.co"/>
    <n v="3107559478"/>
    <m/>
    <m/>
    <m/>
    <m/>
    <m/>
    <m/>
    <s v="SUBSECRETARIA DE GOBERNANZA"/>
    <s v="JUAN DIEGO JARAMILLO MORALES"/>
    <n v="43920000"/>
    <n v="142"/>
    <d v="2026-08-05T00:00:00"/>
    <d v="2026-08-12T00:00:00"/>
    <d v="2026-12-31T00:00:00"/>
  </r>
  <r>
    <n v="2026"/>
    <n v="637"/>
    <s v="https://community.secop.gov.co/Public/Tendering/OpportunityDetail/Index?noticeUID=CO1.NTC.10626537&amp;isFromPublicArea=True&amp;isModal=False"/>
    <x v="0"/>
    <s v="SCDPI-220-01304-26"/>
    <x v="0"/>
    <s v="N.A"/>
    <s v="Dirección de Fomento"/>
    <s v="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
    <x v="0"/>
    <m/>
    <x v="0"/>
    <n v="1233893112"/>
    <s v="DANIELA RODRIGUEZ RODRIGUEZ"/>
    <s v="rodanni45@gmail.com"/>
    <n v="3196889003"/>
    <m/>
    <m/>
    <m/>
    <m/>
    <m/>
    <m/>
    <s v="SUBSECRETARIA DE GOBERNANZA"/>
    <s v="JUAN DIEGO JARAMILLO MORALES"/>
    <n v="11436000"/>
    <n v="61"/>
    <d v="2026-08-05T00:00:00"/>
    <d v="2026-08-12T00:00:00"/>
    <d v="2026-10-11T00:00:00"/>
  </r>
  <r>
    <n v="2026"/>
    <n v="638"/>
    <s v="https://community.secop.gov.co/Public/Tendering/ContractNoticePhases/View?PPI=CO1.PPI.49116947&amp;isFromPublicArea=True&amp;isModal=False"/>
    <x v="0"/>
    <s v="SCDPI-21420-01298-26"/>
    <x v="0"/>
    <s v="N.A"/>
    <s v="Grupo Interno de Trabajo de Contratación"/>
    <s v="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
    <x v="0"/>
    <m/>
    <x v="0"/>
    <n v="1032449438"/>
    <s v="JARED JAFET FORERO ÁLVAREZ"/>
    <s v="jjforeroa@outloolk.com"/>
    <n v="3103815751"/>
    <m/>
    <m/>
    <m/>
    <m/>
    <m/>
    <m/>
    <s v="DIRECCIÓN DE DIRECCIÓN GESTIÓN CORPORATIVA Y RELACIÓN CON EL CIUDADANO"/>
    <s v="MYRIAM JANETH SOSA SEDANO"/>
    <n v="25590000"/>
    <n v="143"/>
    <d v="2026-08-05T00:00:00"/>
    <d v="2026-08-11T00:00:00"/>
    <d v="2026-12-31T00:00:00"/>
  </r>
  <r>
    <n v="2026"/>
    <n v="639"/>
    <s v="https://community.secop.gov.co/Public/Tendering/ContractNoticePhases/View?PPI=CO1.PPI.48195467&amp;isFromPublicArea=True&amp;isModal=False"/>
    <x v="3"/>
    <s v="SCRD-MIC-21-2026"/>
    <x v="5"/>
    <s v="N.A"/>
    <s v="Oficina de Tecnologías de la Información"/>
    <s v="Adquisición Licencias software Jira para gestión proyectos y planes de acción de TI de la Secretaría de Cultura Recreación y Deporte"/>
    <x v="0"/>
    <m/>
    <x v="1"/>
    <n v="901394655"/>
    <s v="Royal Tech Group SAS"/>
    <s v="hello@royaltech.group"/>
    <n v="3155482662"/>
    <m/>
    <m/>
    <m/>
    <m/>
    <m/>
    <m/>
    <s v="DIRECCIÓN DE DIRECCIÓN GESTIÓN CORPORATIVA Y RELACIÓN CON EL CIUDADANO"/>
    <s v="JAVIER ENRIQUE MARINO NAVARRO"/>
    <n v="17581410"/>
    <n v="61"/>
    <d v="2026-08-10T00:00:00"/>
    <d v="2026-08-21T00:00:00"/>
    <d v="2026-10-20T00:00:00"/>
  </r>
  <r>
    <n v="2026"/>
    <n v="640"/>
    <s v="https://community.secop.gov.co/Public/Tendering/ContractNoticePhases/View?PPI=CO1.PPI.49107105&amp;isFromPublicArea=True&amp;isModal=False"/>
    <x v="0"/>
    <s v="SCDPI-210-01359-26"/>
    <x v="0"/>
    <s v="N.A"/>
    <s v="Dirección de Fomento"/>
    <s v="Prestar servicios profesionales a la Secretaría de Cultura, Recreación y Deporte -Dirección de Asuntos Locales y Participación, realizando el seguimiento, validación y consolidación integral de los datos administrativos, financieros y logísticos requeridos para el cumplimiento de los planes, programas, metas y proyectos a cargo de la Dirección."/>
    <x v="0"/>
    <m/>
    <x v="0"/>
    <n v="1007296679"/>
    <s v="DIANA CATALINA PEÑALOZA TAUTIVA"/>
    <s v="PENALOZACATALINA75@GMAIL.COM"/>
    <n v="4722000"/>
    <m/>
    <m/>
    <m/>
    <m/>
    <m/>
    <m/>
    <s v="SUBSECRETARIA DE GOBERNANZA"/>
    <s v="JUAN DIEGO JARAMILLO MORALES"/>
    <n v="34768000"/>
    <n v="144"/>
    <d v="2026-08-05T00:00:00"/>
    <d v="2026-08-10T00:00:00"/>
    <d v="2026-12-31T00:00:00"/>
  </r>
  <r>
    <n v="2026"/>
    <n v="641"/>
    <s v="https://community.secop.gov.co/Public/Tendering/ContractNoticePhases/View?PPI=CO1.PPI.48302510&amp;isFromPublicArea=True&amp;isModal=False "/>
    <x v="4"/>
    <s v="SCRD-SAMC-23-2026"/>
    <x v="3"/>
    <s v="N.A"/>
    <s v="Dirección de Arte, Cultura y Patrimonio"/>
    <s v="Prestación de servicios integrales como operador de boletería física y virtual a la Secretaría de Cultura, Recreación y Deporte, para los eventos que se lleven a cabo en el Centro Felicidad Chapinero - CEFE."/>
    <x v="0"/>
    <m/>
    <x v="1"/>
    <n v="900569193"/>
    <s v="TICKET FAST S.A.S."/>
    <s v="contador@tuboleta.com"/>
    <n v="5936307"/>
    <m/>
    <m/>
    <m/>
    <m/>
    <m/>
    <m/>
    <s v="DIRECCIÓN DE ARTE, CULTURA Y PATRIMONIO"/>
    <s v="NATHALIA RIPPE SIERRA"/>
    <n v="0"/>
    <n v="134"/>
    <d v="2026-08-13T00:00:00"/>
    <d v="2026-08-20T00:00:00"/>
    <d v="2026-12-31T00:00:00"/>
  </r>
  <r>
    <n v="2026"/>
    <n v="642"/>
    <s v="https://operaciones.colombiacompra.gov.co/tienda-virtual-del-estado-colombiano/ordenes-compra/167786"/>
    <x v="5"/>
    <s v="ORDEN DE COMPRA 167786"/>
    <x v="5"/>
    <s v="N.A"/>
    <s v="Dirección de Gestión Corporativa y Relación con el Ciudadano"/>
    <s v="La Secretaría Distrital de Cultura, Recreación y Deporte requiere la adquisición de un (1) vehículo híbrido para atender las necesidades de desplazamiento institucional y garantizar el desarrollo de las actividades misionales y administrativas de la Entidad, en calidad de reposición del vehículo asignado al Despacho del Secretario(a), conforme a la justificación técnica, jurídica y económica que soporta el proceso."/>
    <x v="0"/>
    <m/>
    <x v="1"/>
    <n v="901391005"/>
    <s v="Unión Temporal Motorysa-Casatoro2020"/>
    <s v="nelson.romero@motorysa.com"/>
    <n v="3133210419"/>
    <m/>
    <m/>
    <m/>
    <m/>
    <m/>
    <m/>
    <s v="DIRECCIÓN DE DIRECCIÓN GESTIÓN CORPORATIVA Y RELACIÓN CON EL CIUDADANO"/>
    <s v="PAOLA ANDREA RAMIREZ GUTIERREZ"/>
    <n v="129987385"/>
    <n v="143"/>
    <d v="2026-08-10T00:00:00"/>
    <d v="2026-08-11T00:00:00"/>
    <d v="2026-12-31T00:00:00"/>
  </r>
  <r>
    <n v="2026"/>
    <n v="644"/>
    <s v="https://community.secop.gov.co/Public/Tendering/ContractNoticePhases/View?PPI=CO1.PPI.49230087&amp;isFromPublicArea=True&amp;isModal=False"/>
    <x v="0"/>
    <s v="SCDPI-220-01306-26"/>
    <x v="0"/>
    <s v="N.A"/>
    <s v="Dirección de Fomento"/>
    <s v="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
    <x v="0"/>
    <m/>
    <x v="0"/>
    <n v="1032495575"/>
    <s v="JESSICA PAOLA ROJAS GUEVARA"/>
    <s v="jessicarojasart@outlook.com"/>
    <m/>
    <m/>
    <m/>
    <m/>
    <m/>
    <m/>
    <m/>
    <s v="SUBSECRETARIA DE GOBERNANZA"/>
    <s v="JUAN DIEGO JARAMILLO MORALES"/>
    <n v="11436000"/>
    <n v="61"/>
    <d v="2026-08-18T00:00:00"/>
    <d v="2026-08-20T00:00:00"/>
    <d v="2026-10-19T00:00:00"/>
  </r>
  <r>
    <n v="2026"/>
    <n v="645"/>
    <s v="https://community.secop.gov.co/Public/Tendering/ContractNoticePhases/View?PPI=CO1.PPI.49025171&amp;isFromPublicArea=True&amp;isModal=False"/>
    <x v="0"/>
    <s v="SCDPI-210-01358-26"/>
    <x v="0"/>
    <s v="N.A"/>
    <s v="Dirección de Asuntos Locales y Participación"/>
    <s v="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
    <x v="0"/>
    <m/>
    <x v="0"/>
    <n v="52314354"/>
    <s v="SARA MILENA ARIZA BECERRA"/>
    <s v="samiarbe@hotmail.com"/>
    <n v="3133386970"/>
    <m/>
    <m/>
    <m/>
    <m/>
    <m/>
    <m/>
    <s v="SUBSECRETARIA DE GOBERNANZA"/>
    <s v="JULIAN FELIPE DUARTE ALVAREZ"/>
    <n v="30114800"/>
    <n v="140"/>
    <d v="2026-08-13T00:00:00"/>
    <d v="2026-08-14T00:00:00"/>
    <d v="2026-12-31T00:00:00"/>
  </r>
  <r>
    <n v="2026"/>
    <n v="646"/>
    <s v="https://community.secop.gov.co/Public/Tendering/ContractNoticePhases/View?PPI=CO1.PPI.49273399&amp;isFromPublicArea=True&amp;isModal=False"/>
    <x v="0"/>
    <s v="SCDPI-220-01106-26"/>
    <x v="0"/>
    <s v="N.A"/>
    <s v="Dirección de Fomento"/>
    <s v="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
    <x v="0"/>
    <m/>
    <x v="0"/>
    <n v="1032469639"/>
    <s v="LAURA CAMILA VILLAMIZAR RODRÍGUEZ"/>
    <s v="lauracamila.villamizar@gmail.com"/>
    <n v="3204389133"/>
    <m/>
    <m/>
    <m/>
    <m/>
    <m/>
    <m/>
    <s v="SUBSECRETARIA DE GOBERNANZA"/>
    <s v="JUAN DIEGO JARAMILLO MORALES"/>
    <n v="20302500"/>
    <n v="69"/>
    <d v="2026-08-18T00:00:00"/>
    <d v="2026-08-24T00:00:00"/>
    <d v="2026-10-31T00:00:00"/>
  </r>
  <r>
    <n v="2026"/>
    <n v="647"/>
    <s v="https://community.secop.gov.co/Public/Tendering/ContractNoticePhases/View?PPI=CO1.PPI.49273307&amp;isFromPublicArea=True&amp;isModal=False"/>
    <x v="0"/>
    <s v="SCDPI-220-01301-26"/>
    <x v="0"/>
    <s v="N.A"/>
    <s v="Dirección de Fomento"/>
    <s v="Prestar servicios profesionales a la Secretaría Distrital de Cultura; Recreación y Deporte - Dirección de Fomento; para_x000a_orientar; articular y realizar seguimiento a los procesos técnicos; administrativos y misionales relacionados con la implementación de_x000a_la estrategia de fortalecimiento y del componente de conexiones y proyección cultural del Programa Más Cultura Local; en el marco_x000a_de los Convenios Interadministrativos 690 de 2024; 679 y 680 de 2025"/>
    <x v="0"/>
    <m/>
    <x v="0"/>
    <n v="53004957"/>
    <s v="GEINY LIZETH HERNÁNDEZ RUBIO"/>
    <m/>
    <m/>
    <m/>
    <m/>
    <m/>
    <m/>
    <m/>
    <m/>
    <s v="SUBSECRETARIA DE GOBERNANZA"/>
    <s v="JUAN DIEGO JARAMILLO MORALES"/>
    <n v="16242000"/>
    <n v="61"/>
    <d v="2026-08-18T00:00:00"/>
    <d v="2026-08-21T00:00:00"/>
    <d v="2026-10-20T00:00:00"/>
  </r>
  <r>
    <n v="2026"/>
    <n v="648"/>
    <s v="https://community.secop.gov.co/Public/Tendering/ContractNoticePhases/View?PPI=CO1.PPI.48147271&amp;isFromPublicArea=True&amp;isModal=False "/>
    <x v="1"/>
    <s v="SCRD-SASI-20-2026"/>
    <x v="3"/>
    <s v="N.A"/>
    <s v="Subsecretaria Distrital de Cultura Ciudadana y Gestión del Conocimiento"/>
    <s v="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
    <x v="0"/>
    <m/>
    <x v="1"/>
    <n v="901605394"/>
    <s v="GOLD LOGISTIC S.A.S."/>
    <s v="Admon@goldlogistic.com.co"/>
    <n v="3138328418"/>
    <m/>
    <m/>
    <m/>
    <m/>
    <m/>
    <m/>
    <s v="SUBSECRETARIA DE CULTURA CIUDADANA"/>
    <s v="MARIANA ALVAREZ MATALLANA"/>
    <n v="737000000"/>
    <n v="126"/>
    <d v="2026-08-20T00:00:00"/>
    <d v="2026-08-21T00:00:00"/>
    <d v="2026-12-24T00:00:00"/>
  </r>
  <r>
    <n v="2026"/>
    <n v="649"/>
    <s v="https://community.secop.gov.co/Public/Tendering/OpportunityDetail/Index?noticeUID=CO1.NTC.10702438&amp;isFromPublicArea=True&amp;isModal=true&amp;asPopupView=true"/>
    <x v="0"/>
    <s v="SCDPI-21417-01260-26"/>
    <x v="0"/>
    <m/>
    <s v="Dirección Observatorio y Gestión del Conocimiento"/>
    <s v="Prestar servicios profesionales a la Secretaría de Cultura; Recreación y Deporte Dirección Observatorio y Gestión del Conocimiento Cultural para acompañar el desarrollo y seguimiento financiero y administrativo de los convenios; contratos y proyectos estratégicos asignados."/>
    <x v="0"/>
    <m/>
    <x v="0"/>
    <n v="1020734009"/>
    <s v="LUISA FERNANDA ROBLES MUNAR"/>
    <s v="luisafernandar8@hotmail.com"/>
    <n v="3115850606"/>
    <m/>
    <m/>
    <m/>
    <m/>
    <m/>
    <m/>
    <s v="SUBSECRETARIA DE CULTURA CIUDADANA"/>
    <s v="DIEGO FERNANDO MALDONADO CASTELLANOS"/>
    <n v="40605000"/>
    <n v="108"/>
    <d v="2026-08-14T00:00:00"/>
    <d v="2026-08-21T00:00:00"/>
    <d v="2026-12-06T00:00:00"/>
  </r>
  <r>
    <n v="2026"/>
    <n v="650"/>
    <s v="https://community.secop.gov.co/Public/Tendering/ContractNoticePhases/View?PPI=CO1.PPI.49310370&amp;isFromPublicArea=True&amp;isModal=False_x000a_"/>
    <x v="0"/>
    <s v="SCDPI-330-01379-26"/>
    <x v="0"/>
    <s v="N.A"/>
    <s v="Dirección de Arte, Cultura y Patrimonio"/>
    <s v="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
    <x v="0"/>
    <m/>
    <x v="0"/>
    <n v="1024471579"/>
    <s v="YUCELLY NATHALY ASCENCIO GONZÁLEZ"/>
    <m/>
    <m/>
    <m/>
    <m/>
    <m/>
    <m/>
    <m/>
    <m/>
    <s v="DIRECCIÓN DE ARTE, CULTURA Y PATRIMONIO"/>
    <s v="NATHALIA RIPPE SIERRA"/>
    <n v="49448700"/>
    <n v="130"/>
    <d v="2026-08-18T00:00:00"/>
    <d v="2026-08-24T00:00:00"/>
    <d v="2026-12-31T00:00:00"/>
  </r>
  <r>
    <n v="2026"/>
    <n v="651"/>
    <s v="https://community.secop.gov.co/Public/Tendering/ContractNoticePhases/View?PPI=CO1.PPI.49289660&amp;isFromPublicArea=True&amp;isModal=False"/>
    <x v="0"/>
    <s v="SCDPI-220-01300-26"/>
    <x v="0"/>
    <s v="N.A"/>
    <s v="Dirección de Fomento"/>
    <s v="Prestar servicios profesionales a la Secretaría Distrital de Cultura; Recreación y Deporte -Dirección de Fomento; para orientar; articular y realizar seguimiento a los procesos técnicos; administrativos y misionales relacionados con la implementación de_x000a_la estrategia de fortalecimiento y del componente de conexiones y proyección cultural del Programa Más Cultura Local; en el marco de los Convenios Interadministrativos 690 de 2024; 679 y 680 de 2025."/>
    <x v="0"/>
    <m/>
    <x v="0"/>
    <n v="52778206"/>
    <s v="ADRIANA MARCELA MANTILLA SALAMANCA"/>
    <m/>
    <m/>
    <m/>
    <m/>
    <m/>
    <m/>
    <m/>
    <m/>
    <s v="SUBSECRETARIA DE GOBERNANZA"/>
    <s v="JUAN DIEGO JARAMILLO MORALES"/>
    <n v="16242000"/>
    <n v="126"/>
    <d v="2026-08-18T00:00:00"/>
    <d v="2026-08-28T00:00:00"/>
    <d v="2026-12-31T00:00:00"/>
  </r>
  <r>
    <n v="2026"/>
    <n v="652"/>
    <s v="https://community.secop.gov.co/Public/Tendering/ContractNoticePhases/View?PPI=CO1.PPI.49340965&amp;isFromPublicArea=True&amp;isModal=False"/>
    <x v="0"/>
    <s v="SCDPI-330-01389-26"/>
    <x v="0"/>
    <m/>
    <s v="Subdirección de Infraestructura y Patrimonio Cultural"/>
    <s v="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
    <x v="0"/>
    <m/>
    <x v="0"/>
    <n v="79709059"/>
    <s v="RAFAEL ARMANDO RODRÍGUEZ CRUZ"/>
    <s v="rafael.rodriguez@idartes.gov.co"/>
    <n v="3795750"/>
    <m/>
    <m/>
    <m/>
    <m/>
    <m/>
    <m/>
    <s v="DIRECCIÓN DE ARTE, CULTURA Y PATRIMONIO"/>
    <s v="DANIEL FELIPE GUTIERREZ VARGAS"/>
    <n v="24995200"/>
    <n v="134"/>
    <d v="2026-08-19T00:00:00"/>
    <d v="2026-08-20T00:00:00"/>
    <d v="2026-12-31T00:00:00"/>
  </r>
  <r>
    <n v="2026"/>
    <n v="654"/>
    <s v="https://operaciones.colombiacompra.gov.co/tienda-virtual-del-estado-colombiano/ordenes-compra/167908"/>
    <x v="3"/>
    <s v="ORDEN DE COMPRA - 167908 "/>
    <x v="5"/>
    <s v="N.A"/>
    <s v="Oficina de Tecnologías de la Información"/>
    <s v="Renovación licencias software geográfico ARCGIS para la Secretaría de Cultura recreación y Deporte"/>
    <x v="0"/>
    <m/>
    <x v="1"/>
    <n v="901890648"/>
    <s v="UT CATALOGO DE SOFTWARE ARCGIS DE ESRI"/>
    <s v="tramitescontractuales@esri.co"/>
    <s v="300770-6489"/>
    <m/>
    <m/>
    <m/>
    <m/>
    <m/>
    <m/>
    <s v="DIRECCIÓN DE DIRECCIÓN GESTIÓN CORPORATIVA Y RELACIÓN CON EL CIUDADANO"/>
    <s v="Jose Medardo Castillo Garzón"/>
    <n v="13990420"/>
    <n v="122"/>
    <d v="2026-08-14T00:00:00"/>
    <d v="2026-08-27T00:00:00"/>
    <d v="2026-12-26T00:00:00"/>
  </r>
  <r>
    <n v="2026"/>
    <n v="655"/>
    <s v="https://community.secop.gov.co/Public/Tendering/ContractNoticePhases/View?PPI=CO1.PPI.49327040&amp;isFromPublicArea=True&amp;isModal=False"/>
    <x v="0"/>
    <s v="SCDPI-21417-00467-26"/>
    <x v="2"/>
    <s v="N.A"/>
    <s v="Dirección Observatorio y Gestión del Conocimiento_x000a_Subdirección Técnica de oportunidades IDIPRON "/>
    <s v="Aunar esfuerzos técnicos; administrativos y financieros entre la Secretaría Distrital de Cultura; Recreación y Deporte -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Ver objeto en condiciones adicionales."/>
    <x v="0"/>
    <m/>
    <x v="1"/>
    <n v="899999333"/>
    <s v="IDIPRON"/>
    <m/>
    <m/>
    <m/>
    <m/>
    <m/>
    <m/>
    <m/>
    <m/>
    <s v="SUBSECRETARIA DE CULTURA CIUDADANA"/>
    <s v="DIEGO FERNANDO MALDONADO CASTELLANOS_x000a_JUAN FELIPE ACOSTA PARRA"/>
    <n v="328442150"/>
    <n v="133"/>
    <d v="2026-08-19T00:00:00"/>
    <d v="2026-08-20T00:00:00"/>
    <d v="2026-12-30T00:00:00"/>
  </r>
  <r>
    <n v="2026"/>
    <n v="656"/>
    <s v="https://community.secop.gov.co/Public/Tendering/ContractNoticePhases/View?PPI=CO1.PPI.49417378&amp;isFromPublicArea=True&amp;isModal=False"/>
    <x v="0"/>
    <s v="SCDPI-330-01381-26"/>
    <x v="0"/>
    <s v="N.A"/>
    <s v="Dirección de Arte, Cultura y Patrimonio"/>
    <s v="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
    <x v="0"/>
    <m/>
    <x v="0"/>
    <n v="1094915051"/>
    <s v="Andres Lopez"/>
    <m/>
    <m/>
    <m/>
    <m/>
    <m/>
    <m/>
    <m/>
    <m/>
    <s v="DIRECCIÓN DE ARTE, CULTURA Y PATRIMONIO"/>
    <s v="NATHALIA RIPPE SIERRA"/>
    <n v="50096000"/>
    <n v="128"/>
    <d v="2026-08-20T00:00:00"/>
    <d v="2026-08-26T00:00:00"/>
    <d v="2026-12-31T00:00:00"/>
  </r>
  <r>
    <n v="2026"/>
    <n v="657"/>
    <s v="https://community.secop.gov.co/Public/Tendering/ContractNoticePhases/View?PPI=CO1.PPI.49433940&amp;isFromPublicArea=True&amp;isModal=False"/>
    <x v="0"/>
    <s v="SCDPl-330-01384-26"/>
    <x v="0"/>
    <s v="N.A"/>
    <s v="Subdirección de Infraestructura y Patrimonio Cultural"/>
    <s v="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
    <x v="0"/>
    <m/>
    <x v="0"/>
    <n v="1013631128"/>
    <s v="EDISSON JAIR SAGASTUY PERALTA"/>
    <m/>
    <m/>
    <m/>
    <m/>
    <m/>
    <m/>
    <m/>
    <m/>
    <s v="DIRECCIÓN DE ARTE, CULTURA Y PATRIMONIO"/>
    <s v="DANIEL FELIPE GUTIERREZ VARGAS"/>
    <n v="31227000"/>
    <n v="108"/>
    <d v="2026-08-21T00:00:00"/>
    <d v="2026-08-21T00:00:00"/>
    <d v="2026-12-06T00:00:00"/>
  </r>
  <r>
    <n v="2026"/>
    <n v="658"/>
    <s v="https://community.secop.gov.co/Public/Tendering/ContractNoticePhases/View?PPI=CO1.PPI.49433909&amp;isFromPublicArea=True&amp;isModal=False"/>
    <x v="0"/>
    <s v="SCDPI-330-01377-26"/>
    <x v="0"/>
    <s v="N.A"/>
    <s v="Subdirección de Infraestructura y Patrimonio Cultural"/>
    <s v="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
    <x v="0"/>
    <m/>
    <x v="0"/>
    <n v="1069500352"/>
    <s v="ANDREA CAROLINA OYOLA FLOREZ"/>
    <m/>
    <m/>
    <m/>
    <m/>
    <m/>
    <m/>
    <m/>
    <m/>
    <s v="DIRECCIÓN DE ARTE, CULTURA Y PATRIMONIO"/>
    <s v="DANIEL FELIPE GUTIERREZ VARGAS"/>
    <n v="40605000"/>
    <n v="130"/>
    <d v="2026-08-21T00:00:00"/>
    <d v="2026-08-24T00:00:00"/>
    <d v="2026-12-31T00:00:00"/>
  </r>
  <r>
    <n v="2026"/>
    <n v="659"/>
    <s v="https://community.secop.gov.co/Public/Tendering/ContractNoticePhases/View?PPI=CO1.PPI.49441610&amp;isFromPublicArea=True&amp;isModal=False_x000a_"/>
    <x v="0"/>
    <s v="SCDPI-330-01378-26"/>
    <x v="0"/>
    <s v="N.A"/>
    <s v="Subdirección de Infraestructura y Patrimonio Cultural"/>
    <s v="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
    <x v="0"/>
    <m/>
    <x v="0"/>
    <n v="1023937029"/>
    <s v="Emmanuel Brian Guerra Pinilla"/>
    <m/>
    <m/>
    <m/>
    <m/>
    <m/>
    <m/>
    <m/>
    <m/>
    <s v="DIRECCIÓN DE ARTE, CULTURA Y PATRIMONIO"/>
    <s v="DANIEL FELIPE GUTIERREZ VARGAS"/>
    <n v="40605000"/>
    <n v="126"/>
    <d v="2026-08-24T00:00:00"/>
    <d v="2026-08-28T00:00:00"/>
    <d v="2026-12-31T00:00:00"/>
  </r>
  <r>
    <n v="2026"/>
    <n v="660"/>
    <s v="https://community.secop.gov.co/Public/Tendering/ContractNoticePhases/View?PPI=CO1.PPI.49458441&amp;isFromPublicArea=True&amp;isModal=False_x000a_"/>
    <x v="0"/>
    <s v="SCDPI-210-01256-26"/>
    <x v="0"/>
    <s v="N.A"/>
    <s v="SUBSECRETARÍA DE GOBERNANZA"/>
    <s v="PRESTAR SERVICIOS PROFESIONALES A LA SECRETARIA DE CULTURA; REACREACIÓN Y DEPORTE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_x000a_EFICACIA Y TRANSPARENCIA A CARGO DE LA SUBSECRETARÍA."/>
    <x v="0"/>
    <m/>
    <x v="0"/>
    <n v="1075681594"/>
    <s v="LINA MARIA BERNAL GUTIERREZ"/>
    <m/>
    <m/>
    <m/>
    <m/>
    <m/>
    <m/>
    <m/>
    <m/>
    <s v="SUBSECRETARIA DE GOBERNANZA"/>
    <s v="ANA MARIA BOADA AYALA"/>
    <n v="29335500"/>
    <n v="128"/>
    <d v="2026-08-25T00:00:00"/>
    <d v="2026-08-26T00:00:00"/>
    <d v="2026-12-31T00:00:00"/>
  </r>
  <r>
    <n v="2026"/>
    <n v="662"/>
    <s v="https://community.secop.gov.co/Public/Tendering/ContractNoticePhases/View?PPI=CO1.PPI.49448997&amp;isFromPublicArea=True&amp;isModal=False"/>
    <x v="0"/>
    <s v="SCDPI-220-01404-26"/>
    <x v="0"/>
    <s v="N.A"/>
    <s v="Dirección de Fomento"/>
    <s v="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
    <x v="0"/>
    <m/>
    <x v="0"/>
    <n v="1013632532"/>
    <s v="MARLON URRUTIA MOSQUERA"/>
    <m/>
    <m/>
    <m/>
    <m/>
    <m/>
    <m/>
    <m/>
    <m/>
    <s v="SUBSECRETARIA DE GOBERNANZA"/>
    <s v="JUAN DIEGO JARAMILLO MORALES"/>
    <n v="15036000"/>
    <n v="122"/>
    <d v="2026-08-26T00:00:00"/>
    <d v="2026-08-27T00:00:00"/>
    <d v="2026-12-26T00:00:00"/>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r>
    <m/>
    <m/>
    <m/>
    <x v="6"/>
    <m/>
    <x v="6"/>
    <m/>
    <m/>
    <m/>
    <x v="0"/>
    <m/>
    <x v="2"/>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6897EF4-C007-4424-8A12-0A553DB71BCD}" name="TablaDinámica6" cacheId="49"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Modalidad de selección">
  <location ref="A13:B21" firstHeaderRow="1" firstDataRow="1" firstDataCol="1"/>
  <pivotFields count="29">
    <pivotField showAll="0"/>
    <pivotField showAll="0"/>
    <pivotField showAll="0"/>
    <pivotField axis="axisRow" dataField="1" showAll="0">
      <items count="16">
        <item x="0"/>
        <item m="1" x="13"/>
        <item m="1" x="8"/>
        <item m="1" x="12"/>
        <item x="6"/>
        <item m="1" x="14"/>
        <item m="1" x="10"/>
        <item x="3"/>
        <item m="1" x="11"/>
        <item x="2"/>
        <item m="1" x="9"/>
        <item m="1" x="7"/>
        <item x="1"/>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8">
    <i>
      <x/>
    </i>
    <i>
      <x v="4"/>
    </i>
    <i>
      <x v="7"/>
    </i>
    <i>
      <x v="9"/>
    </i>
    <i>
      <x v="12"/>
    </i>
    <i>
      <x v="13"/>
    </i>
    <i>
      <x v="14"/>
    </i>
    <i t="grand">
      <x/>
    </i>
  </rowItems>
  <colItems count="1">
    <i/>
  </colItems>
  <dataFields count="1">
    <dataField name="Total" fld="3" subtotal="count" baseField="0" baseItem="0"/>
  </dataFields>
  <formats count="30">
    <format dxfId="210">
      <pivotArea dataOnly="0" labelOnly="1" fieldPosition="0">
        <references count="1">
          <reference field="3" count="0"/>
        </references>
      </pivotArea>
    </format>
    <format dxfId="211">
      <pivotArea outline="0" collapsedLevelsAreSubtotals="1" fieldPosition="0"/>
    </format>
    <format dxfId="212">
      <pivotArea outline="0" collapsedLevelsAreSubtotals="1" fieldPosition="0"/>
    </format>
    <format dxfId="213">
      <pivotArea field="3" type="button" dataOnly="0" labelOnly="1" outline="0" axis="axisRow" fieldPosition="0"/>
    </format>
    <format dxfId="214">
      <pivotArea dataOnly="0" labelOnly="1" outline="0" axis="axisValues" fieldPosition="0"/>
    </format>
    <format dxfId="215">
      <pivotArea field="3" type="button" dataOnly="0" labelOnly="1" outline="0" axis="axisRow" fieldPosition="0"/>
    </format>
    <format dxfId="216">
      <pivotArea dataOnly="0" labelOnly="1" outline="0" axis="axisValues" fieldPosition="0"/>
    </format>
    <format dxfId="217">
      <pivotArea grandRow="1" outline="0" collapsedLevelsAreSubtotals="1" fieldPosition="0"/>
    </format>
    <format dxfId="218">
      <pivotArea dataOnly="0" labelOnly="1" grandRow="1" outline="0" fieldPosition="0"/>
    </format>
    <format dxfId="219">
      <pivotArea grandRow="1" outline="0" collapsedLevelsAreSubtotals="1" fieldPosition="0"/>
    </format>
    <format dxfId="220">
      <pivotArea dataOnly="0" labelOnly="1" grandRow="1" outline="0" fieldPosition="0"/>
    </format>
    <format dxfId="221">
      <pivotArea type="all" dataOnly="0" outline="0" fieldPosition="0"/>
    </format>
    <format dxfId="222">
      <pivotArea outline="0" collapsedLevelsAreSubtotals="1" fieldPosition="0"/>
    </format>
    <format dxfId="223">
      <pivotArea field="3" type="button" dataOnly="0" labelOnly="1" outline="0" axis="axisRow" fieldPosition="0"/>
    </format>
    <format dxfId="224">
      <pivotArea dataOnly="0" labelOnly="1" fieldPosition="0">
        <references count="1">
          <reference field="3" count="0"/>
        </references>
      </pivotArea>
    </format>
    <format dxfId="225">
      <pivotArea dataOnly="0" labelOnly="1" grandRow="1" outline="0" fieldPosition="0"/>
    </format>
    <format dxfId="226">
      <pivotArea dataOnly="0" labelOnly="1" outline="0" axis="axisValues" fieldPosition="0"/>
    </format>
    <format dxfId="227">
      <pivotArea type="all" dataOnly="0" outline="0" fieldPosition="0"/>
    </format>
    <format dxfId="228">
      <pivotArea outline="0" collapsedLevelsAreSubtotals="1" fieldPosition="0"/>
    </format>
    <format dxfId="229">
      <pivotArea field="3" type="button" dataOnly="0" labelOnly="1" outline="0" axis="axisRow" fieldPosition="0"/>
    </format>
    <format dxfId="230">
      <pivotArea dataOnly="0" labelOnly="1" fieldPosition="0">
        <references count="1">
          <reference field="3" count="0"/>
        </references>
      </pivotArea>
    </format>
    <format dxfId="231">
      <pivotArea dataOnly="0" labelOnly="1" grandRow="1" outline="0" fieldPosition="0"/>
    </format>
    <format dxfId="232">
      <pivotArea dataOnly="0" labelOnly="1" outline="0" axis="axisValues" fieldPosition="0"/>
    </format>
    <format dxfId="233">
      <pivotArea field="3" type="button" dataOnly="0" labelOnly="1" outline="0" axis="axisRow" fieldPosition="0"/>
    </format>
    <format dxfId="234">
      <pivotArea field="3" type="button" dataOnly="0" labelOnly="1" outline="0" axis="axisRow" fieldPosition="0"/>
    </format>
    <format dxfId="235">
      <pivotArea field="3" type="button" dataOnly="0" labelOnly="1" outline="0" axis="axisRow" fieldPosition="0"/>
    </format>
    <format dxfId="236">
      <pivotArea dataOnly="0" labelOnly="1" outline="0" axis="axisValues" fieldPosition="0"/>
    </format>
    <format dxfId="237">
      <pivotArea dataOnly="0" labelOnly="1" outline="0" axis="axisValues" fieldPosition="0"/>
    </format>
    <format dxfId="238">
      <pivotArea dataOnly="0" labelOnly="1" fieldPosition="0">
        <references count="1">
          <reference field="3" count="1">
            <x v="0"/>
          </reference>
        </references>
      </pivotArea>
    </format>
    <format dxfId="239">
      <pivotArea dataOnly="0" labelOnly="1" fieldPosition="0">
        <references count="1">
          <reference field="3"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22A7FDF-ACCF-46D9-897F-218062C7DA58}" name="TablaDinámica8" cacheId="49"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Tipo de gasto">
  <location ref="D24:E27" firstHeaderRow="1" firstDataRow="1" firstDataCol="1"/>
  <pivotFields count="29">
    <pivotField showAll="0"/>
    <pivotField showAll="0"/>
    <pivotField showAll="0"/>
    <pivotField showAll="0"/>
    <pivotField showAll="0"/>
    <pivotField showAll="0"/>
    <pivotField showAll="0"/>
    <pivotField showAll="0"/>
    <pivotField showAll="0"/>
    <pivotField axis="axisRow" dataField="1" showAll="0">
      <items count="5">
        <item x="1"/>
        <item m="1" x="3"/>
        <item x="0"/>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4" showAll="0"/>
    <pivotField numFmtId="14" showAll="0"/>
    <pivotField numFmtId="14" showAll="0"/>
  </pivotFields>
  <rowFields count="1">
    <field x="9"/>
  </rowFields>
  <rowItems count="3">
    <i>
      <x/>
    </i>
    <i>
      <x v="2"/>
    </i>
    <i t="grand">
      <x/>
    </i>
  </rowItems>
  <colItems count="1">
    <i/>
  </colItems>
  <dataFields count="1">
    <dataField name="Total" fld="9" subtotal="count" baseField="0" baseItem="0"/>
  </dataFields>
  <formats count="24">
    <format dxfId="186">
      <pivotArea field="9" type="button" dataOnly="0" labelOnly="1" outline="0" axis="axisRow" fieldPosition="0"/>
    </format>
    <format dxfId="187">
      <pivotArea dataOnly="0" labelOnly="1" outline="0" axis="axisValues" fieldPosition="0"/>
    </format>
    <format dxfId="188">
      <pivotArea field="9" type="button" dataOnly="0" labelOnly="1" outline="0" axis="axisRow" fieldPosition="0"/>
    </format>
    <format dxfId="189">
      <pivotArea dataOnly="0" labelOnly="1" outline="0" axis="axisValues" fieldPosition="0"/>
    </format>
    <format dxfId="190">
      <pivotArea grandRow="1" outline="0" collapsedLevelsAreSubtotals="1" fieldPosition="0"/>
    </format>
    <format dxfId="191">
      <pivotArea dataOnly="0" labelOnly="1" grandRow="1" outline="0" fieldPosition="0"/>
    </format>
    <format dxfId="192">
      <pivotArea grandRow="1" outline="0" collapsedLevelsAreSubtotals="1" fieldPosition="0"/>
    </format>
    <format dxfId="193">
      <pivotArea dataOnly="0" labelOnly="1" grandRow="1" outline="0" fieldPosition="0"/>
    </format>
    <format dxfId="194">
      <pivotArea type="all" dataOnly="0" outline="0" fieldPosition="0"/>
    </format>
    <format dxfId="195">
      <pivotArea outline="0" collapsedLevelsAreSubtotals="1" fieldPosition="0"/>
    </format>
    <format dxfId="196">
      <pivotArea field="9" type="button" dataOnly="0" labelOnly="1" outline="0" axis="axisRow" fieldPosition="0"/>
    </format>
    <format dxfId="197">
      <pivotArea dataOnly="0" labelOnly="1" fieldPosition="0">
        <references count="1">
          <reference field="9" count="0"/>
        </references>
      </pivotArea>
    </format>
    <format dxfId="198">
      <pivotArea dataOnly="0" labelOnly="1" grandRow="1" outline="0" fieldPosition="0"/>
    </format>
    <format dxfId="199">
      <pivotArea dataOnly="0" labelOnly="1" outline="0" axis="axisValues" fieldPosition="0"/>
    </format>
    <format dxfId="200">
      <pivotArea type="all" dataOnly="0" outline="0" fieldPosition="0"/>
    </format>
    <format dxfId="201">
      <pivotArea outline="0" collapsedLevelsAreSubtotals="1" fieldPosition="0"/>
    </format>
    <format dxfId="202">
      <pivotArea field="9" type="button" dataOnly="0" labelOnly="1" outline="0" axis="axisRow" fieldPosition="0"/>
    </format>
    <format dxfId="203">
      <pivotArea dataOnly="0" labelOnly="1" fieldPosition="0">
        <references count="1">
          <reference field="9" count="0"/>
        </references>
      </pivotArea>
    </format>
    <format dxfId="204">
      <pivotArea dataOnly="0" labelOnly="1" grandRow="1" outline="0" fieldPosition="0"/>
    </format>
    <format dxfId="205">
      <pivotArea dataOnly="0" labelOnly="1" outline="0" axis="axisValues" fieldPosition="0"/>
    </format>
    <format dxfId="206">
      <pivotArea field="9" type="button" dataOnly="0" labelOnly="1" outline="0" axis="axisRow" fieldPosition="0"/>
    </format>
    <format dxfId="207">
      <pivotArea dataOnly="0" labelOnly="1" outline="0" axis="axisValues" fieldPosition="0"/>
    </format>
    <format dxfId="208">
      <pivotArea field="9" type="button" dataOnly="0" labelOnly="1" outline="0" axis="axisRow" fieldPosition="0"/>
    </format>
    <format dxfId="20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973DE33-D31D-4E3A-9CB7-783EA12D1D20}" name="TablaDinámica7" cacheId="49"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Clase contrato">
  <location ref="D13:E21" firstHeaderRow="1" firstDataRow="1" firstDataCol="1"/>
  <pivotFields count="29">
    <pivotField showAll="0"/>
    <pivotField showAll="0"/>
    <pivotField showAll="0"/>
    <pivotField showAll="0"/>
    <pivotField showAll="0"/>
    <pivotField axis="axisRow" dataField="1" showAll="0">
      <items count="25">
        <item m="1" x="18"/>
        <item m="1" x="22"/>
        <item x="0"/>
        <item m="1" x="19"/>
        <item m="1" x="14"/>
        <item x="2"/>
        <item m="1" x="21"/>
        <item m="1" x="13"/>
        <item m="1" x="23"/>
        <item x="6"/>
        <item m="1" x="7"/>
        <item x="5"/>
        <item m="1" x="8"/>
        <item m="1" x="20"/>
        <item m="1" x="15"/>
        <item m="1" x="16"/>
        <item x="4"/>
        <item m="1" x="17"/>
        <item x="3"/>
        <item m="1" x="12"/>
        <item m="1" x="11"/>
        <item m="1" x="9"/>
        <item x="1"/>
        <item m="1" x="1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8">
    <i>
      <x v="2"/>
    </i>
    <i>
      <x v="5"/>
    </i>
    <i>
      <x v="9"/>
    </i>
    <i>
      <x v="11"/>
    </i>
    <i>
      <x v="16"/>
    </i>
    <i>
      <x v="18"/>
    </i>
    <i>
      <x v="22"/>
    </i>
    <i t="grand">
      <x/>
    </i>
  </rowItems>
  <colItems count="1">
    <i/>
  </colItems>
  <dataFields count="1">
    <dataField name="Total" fld="5" subtotal="count" baseField="0" baseItem="0"/>
  </dataFields>
  <formats count="22">
    <format dxfId="164">
      <pivotArea dataOnly="0" labelOnly="1" fieldPosition="0">
        <references count="1">
          <reference field="5" count="0"/>
        </references>
      </pivotArea>
    </format>
    <format dxfId="165">
      <pivotArea field="5" type="button" dataOnly="0" labelOnly="1" outline="0" axis="axisRow" fieldPosition="0"/>
    </format>
    <format dxfId="166">
      <pivotArea dataOnly="0" labelOnly="1" outline="0" axis="axisValues" fieldPosition="0"/>
    </format>
    <format dxfId="167">
      <pivotArea field="5" type="button" dataOnly="0" labelOnly="1" outline="0" axis="axisRow" fieldPosition="0"/>
    </format>
    <format dxfId="168">
      <pivotArea dataOnly="0" labelOnly="1" outline="0" axis="axisValues" fieldPosition="0"/>
    </format>
    <format dxfId="169">
      <pivotArea dataOnly="0" labelOnly="1" fieldPosition="0">
        <references count="1">
          <reference field="5" count="0"/>
        </references>
      </pivotArea>
    </format>
    <format dxfId="170">
      <pivotArea outline="0" collapsedLevelsAreSubtotals="1" fieldPosition="0"/>
    </format>
    <format dxfId="171">
      <pivotArea outline="0" collapsedLevelsAreSubtotals="1" fieldPosition="0"/>
    </format>
    <format dxfId="172">
      <pivotArea type="all" dataOnly="0" outline="0" fieldPosition="0"/>
    </format>
    <format dxfId="173">
      <pivotArea outline="0" collapsedLevelsAreSubtotals="1" fieldPosition="0"/>
    </format>
    <format dxfId="174">
      <pivotArea field="5" type="button" dataOnly="0" labelOnly="1" outline="0" axis="axisRow" fieldPosition="0"/>
    </format>
    <format dxfId="175">
      <pivotArea dataOnly="0" labelOnly="1" fieldPosition="0">
        <references count="1">
          <reference field="5" count="0"/>
        </references>
      </pivotArea>
    </format>
    <format dxfId="176">
      <pivotArea dataOnly="0" labelOnly="1" grandRow="1" outline="0" fieldPosition="0"/>
    </format>
    <format dxfId="177">
      <pivotArea dataOnly="0" labelOnly="1" outline="0" axis="axisValues" fieldPosition="0"/>
    </format>
    <format dxfId="178">
      <pivotArea field="5" type="button" dataOnly="0" labelOnly="1" outline="0" axis="axisRow" fieldPosition="0"/>
    </format>
    <format dxfId="179">
      <pivotArea dataOnly="0" labelOnly="1" outline="0" axis="axisValues" fieldPosition="0"/>
    </format>
    <format dxfId="180">
      <pivotArea field="5" type="button" dataOnly="0" labelOnly="1" outline="0" axis="axisRow" fieldPosition="0"/>
    </format>
    <format dxfId="181">
      <pivotArea dataOnly="0" labelOnly="1" outline="0" axis="axisValues" fieldPosition="0"/>
    </format>
    <format dxfId="182">
      <pivotArea grandRow="1" outline="0" collapsedLevelsAreSubtotals="1" fieldPosition="0"/>
    </format>
    <format dxfId="183">
      <pivotArea dataOnly="0" labelOnly="1" grandRow="1" outline="0" fieldPosition="0"/>
    </format>
    <format dxfId="184">
      <pivotArea grandRow="1" outline="0" collapsedLevelsAreSubtotals="1" fieldPosition="0"/>
    </format>
    <format dxfId="18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7B2D21C-995A-44A8-A938-A9A1589ED12F}" name="TablaDinámica9" cacheId="49" applyNumberFormats="0" applyBorderFormats="0" applyFontFormats="0" applyPatternFormats="0" applyAlignmentFormats="0" applyWidthHeightFormats="1" dataCaption="Valores" grandTotalCaption="Total" updatedVersion="8" minRefreshableVersion="3" useAutoFormatting="1" itemPrintTitles="1" createdVersion="7" indent="0" outline="1" outlineData="1" multipleFieldFilters="0" rowHeaderCaption="Naturaleza">
  <location ref="D31:E35" firstHeaderRow="1" firstDataRow="1" firstDataCol="1"/>
  <pivotFields count="29">
    <pivotField showAll="0"/>
    <pivotField showAll="0"/>
    <pivotField showAll="0"/>
    <pivotField showAll="0"/>
    <pivotField showAll="0"/>
    <pivotField showAll="0"/>
    <pivotField showAll="0"/>
    <pivotField showAll="0"/>
    <pivotField showAll="0"/>
    <pivotField showAll="0"/>
    <pivotField showAll="0"/>
    <pivotField axis="axisRow" dataField="1" showAll="0">
      <items count="5">
        <item x="0"/>
        <item x="1"/>
        <item x="2"/>
        <item m="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4" showAll="0"/>
    <pivotField numFmtId="14" showAll="0"/>
    <pivotField numFmtId="14" showAll="0"/>
  </pivotFields>
  <rowFields count="1">
    <field x="11"/>
  </rowFields>
  <rowItems count="4">
    <i>
      <x/>
    </i>
    <i>
      <x v="1"/>
    </i>
    <i>
      <x v="2"/>
    </i>
    <i t="grand">
      <x/>
    </i>
  </rowItems>
  <colItems count="1">
    <i/>
  </colItems>
  <dataFields count="1">
    <dataField name="Total" fld="11" subtotal="count" baseField="0" baseItem="0"/>
  </dataFields>
  <formats count="21">
    <format dxfId="143">
      <pivotArea field="11" type="button" dataOnly="0" labelOnly="1" outline="0" axis="axisRow" fieldPosition="0"/>
    </format>
    <format dxfId="144">
      <pivotArea dataOnly="0" labelOnly="1" outline="0" axis="axisValues" fieldPosition="0"/>
    </format>
    <format dxfId="145">
      <pivotArea field="11" type="button" dataOnly="0" labelOnly="1" outline="0" axis="axisRow" fieldPosition="0"/>
    </format>
    <format dxfId="146">
      <pivotArea dataOnly="0" labelOnly="1" outline="0" axis="axisValues" fieldPosition="0"/>
    </format>
    <format dxfId="147">
      <pivotArea field="11" type="button" dataOnly="0" labelOnly="1" outline="0" axis="axisRow" fieldPosition="0"/>
    </format>
    <format dxfId="148">
      <pivotArea dataOnly="0" labelOnly="1" outline="0" axis="axisValues" fieldPosition="0"/>
    </format>
    <format dxfId="149">
      <pivotArea field="11" type="button" dataOnly="0" labelOnly="1" outline="0" axis="axisRow" fieldPosition="0"/>
    </format>
    <format dxfId="150">
      <pivotArea dataOnly="0" labelOnly="1" outline="0" axis="axisValues" fieldPosition="0"/>
    </format>
    <format dxfId="151">
      <pivotArea dataOnly="0" labelOnly="1" fieldPosition="0">
        <references count="1">
          <reference field="11" count="0"/>
        </references>
      </pivotArea>
    </format>
    <format dxfId="152">
      <pivotArea collapsedLevelsAreSubtotals="1" fieldPosition="0">
        <references count="1">
          <reference field="11" count="0"/>
        </references>
      </pivotArea>
    </format>
    <format dxfId="153">
      <pivotArea collapsedLevelsAreSubtotals="1" fieldPosition="0">
        <references count="1">
          <reference field="11" count="0"/>
        </references>
      </pivotArea>
    </format>
    <format dxfId="154">
      <pivotArea grandRow="1" outline="0" collapsedLevelsAreSubtotals="1" fieldPosition="0"/>
    </format>
    <format dxfId="155">
      <pivotArea dataOnly="0" labelOnly="1" grandRow="1" outline="0" fieldPosition="0"/>
    </format>
    <format dxfId="156">
      <pivotArea grandRow="1" outline="0" collapsedLevelsAreSubtotals="1" fieldPosition="0"/>
    </format>
    <format dxfId="157">
      <pivotArea dataOnly="0" labelOnly="1" grandRow="1" outline="0" fieldPosition="0"/>
    </format>
    <format dxfId="158">
      <pivotArea type="all" dataOnly="0" outline="0" fieldPosition="0"/>
    </format>
    <format dxfId="159">
      <pivotArea outline="0" collapsedLevelsAreSubtotals="1" fieldPosition="0"/>
    </format>
    <format dxfId="160">
      <pivotArea field="11" type="button" dataOnly="0" labelOnly="1" outline="0" axis="axisRow" fieldPosition="0"/>
    </format>
    <format dxfId="161">
      <pivotArea dataOnly="0" labelOnly="1" fieldPosition="0">
        <references count="1">
          <reference field="11" count="0"/>
        </references>
      </pivotArea>
    </format>
    <format dxfId="162">
      <pivotArea dataOnly="0" labelOnly="1" grandRow="1" outline="0" fieldPosition="0"/>
    </format>
    <format dxfId="16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9024757&amp;isFromPublicArea=True&amp;isModal=False" TargetMode="External"/><Relationship Id="rId18" Type="http://schemas.openxmlformats.org/officeDocument/2006/relationships/hyperlink" Target="https://community.secop.gov.co/Public/Tendering/ContractNoticePhases/View?PPI=CO1.PPI.48302510&amp;isFromPublicArea=True&amp;isModal=False" TargetMode="External"/><Relationship Id="rId26" Type="http://schemas.openxmlformats.org/officeDocument/2006/relationships/hyperlink" Target="mailto:radicacion@transmilenio.gov.co" TargetMode="External"/><Relationship Id="rId39" Type="http://schemas.openxmlformats.org/officeDocument/2006/relationships/hyperlink" Target="mailto:contratacion@canalcapital.gov.co" TargetMode="External"/><Relationship Id="rId21" Type="http://schemas.openxmlformats.org/officeDocument/2006/relationships/hyperlink" Target="https://community.secop.gov.co/Public/Tendering/ContractNoticePhases/View?PPI=CO1.PPI.49025171&amp;isFromPublicArea=True&amp;isModal=False" TargetMode="External"/><Relationship Id="rId34" Type="http://schemas.openxmlformats.org/officeDocument/2006/relationships/hyperlink" Target="mailto:secop2@fuga.gov.co" TargetMode="External"/><Relationship Id="rId42" Type="http://schemas.openxmlformats.org/officeDocument/2006/relationships/hyperlink" Target="mailto:jjforeroa@outloolk.com" TargetMode="External"/><Relationship Id="rId47" Type="http://schemas.openxmlformats.org/officeDocument/2006/relationships/hyperlink" Target="mailto:jessicarojasart@outlook.com" TargetMode="External"/><Relationship Id="rId50" Type="http://schemas.openxmlformats.org/officeDocument/2006/relationships/hyperlink" Target="mailto:rafael.rodriguez@idartes.gov.co" TargetMode="External"/><Relationship Id="rId55" Type="http://schemas.openxmlformats.org/officeDocument/2006/relationships/drawing" Target="../drawings/drawing1.xml"/><Relationship Id="rId7" Type="http://schemas.openxmlformats.org/officeDocument/2006/relationships/hyperlink" Target="https://www.contratos.gov.co/consultas/detalleProceso.do?numConstancia=26-22-124513" TargetMode="External"/><Relationship Id="rId2" Type="http://schemas.openxmlformats.org/officeDocument/2006/relationships/hyperlink" Target="https://community.secop.gov.co/Public/Tendering/OpportunityDetail/Index?noticeUID=CO1.NTC.10577816&amp;isFromPublicArea=True&amp;isModal=true&amp;asPopupView=true" TargetMode="External"/><Relationship Id="rId16" Type="http://schemas.openxmlformats.org/officeDocument/2006/relationships/hyperlink" Target="https://community.secop.gov.co/Public/Tendering/ContractNoticePhases/View?PPI=CO1.PPI.48195467&amp;isFromPublicArea=True&amp;isModal=False" TargetMode="External"/><Relationship Id="rId29" Type="http://schemas.openxmlformats.org/officeDocument/2006/relationships/hyperlink" Target="mailto:lhena.cas@gmail.com" TargetMode="External"/><Relationship Id="rId11" Type="http://schemas.openxmlformats.org/officeDocument/2006/relationships/hyperlink" Target="https://community.secop.gov.co/Public/Tendering/ContractNoticePhases/View?PPI=CO1.PPI.49040436&amp;isFromPublicArea=True&amp;isModal=False" TargetMode="External"/><Relationship Id="rId24" Type="http://schemas.openxmlformats.org/officeDocument/2006/relationships/hyperlink" Target="https://community.secop.gov.co/Public/Tendering/ContractNoticePhases/View?PPI=CO1.PPI.49327040&amp;isFromPublicArea=True&amp;isModal=False" TargetMode="External"/><Relationship Id="rId32" Type="http://schemas.openxmlformats.org/officeDocument/2006/relationships/hyperlink" Target="mailto:sergio.bravo-morales@hotmail.com" TargetMode="External"/><Relationship Id="rId37" Type="http://schemas.openxmlformats.org/officeDocument/2006/relationships/hyperlink" Target="mailto:alcalde.bosa@gobiernobogota.gov.co" TargetMode="External"/><Relationship Id="rId40" Type="http://schemas.openxmlformats.org/officeDocument/2006/relationships/hyperlink" Target="mailto:apbrinezj@unal.edu.co" TargetMode="External"/><Relationship Id="rId45" Type="http://schemas.openxmlformats.org/officeDocument/2006/relationships/hyperlink" Target="mailto:contador@tuboleta.com" TargetMode="External"/><Relationship Id="rId53" Type="http://schemas.openxmlformats.org/officeDocument/2006/relationships/hyperlink" Target="mailto:tramitescontractuales@esri.co" TargetMode="External"/><Relationship Id="rId5" Type="http://schemas.openxmlformats.org/officeDocument/2006/relationships/hyperlink" Target="https://www.contratos.gov.co/consultas/detalleProceso.do?numConstancia=26-22-124547" TargetMode="External"/><Relationship Id="rId10" Type="http://schemas.openxmlformats.org/officeDocument/2006/relationships/hyperlink" Target="https://community.secop.gov.co/Public/Tendering/ContractNoticePhases/View?PPI=CO1.PPI.48946304&amp;isFromPublicArea=True&amp;isModal=False" TargetMode="External"/><Relationship Id="rId19" Type="http://schemas.openxmlformats.org/officeDocument/2006/relationships/hyperlink" Target="https://operaciones.colombiacompra.gov.co/tienda-virtual-del-estado-colombiano/ordenes-compra/167786" TargetMode="External"/><Relationship Id="rId31" Type="http://schemas.openxmlformats.org/officeDocument/2006/relationships/hyperlink" Target="mailto:nataliad.correo@gmail.com" TargetMode="External"/><Relationship Id="rId44" Type="http://schemas.openxmlformats.org/officeDocument/2006/relationships/hyperlink" Target="mailto:PENALOZACATALINA75@GMAIL.COM" TargetMode="External"/><Relationship Id="rId52" Type="http://schemas.openxmlformats.org/officeDocument/2006/relationships/hyperlink" Target="mailto:luisafernandar8@hotmail.com" TargetMode="External"/><Relationship Id="rId4" Type="http://schemas.openxmlformats.org/officeDocument/2006/relationships/hyperlink" Target="https://community.secop.gov.co/Public/Tendering/OpportunityDetail/Index?noticeUID=CO1.NTC.10593413&amp;isFromPublicArea=True&amp;isModal=true&amp;asPopupView=true" TargetMode="External"/><Relationship Id="rId9" Type="http://schemas.openxmlformats.org/officeDocument/2006/relationships/hyperlink" Target="https://community.secop.gov.co/Public/Tendering/OpportunityDetail/Index?noticeUID=CO1.NTC.10621733&amp;isFromPublicArea=True&amp;isModal=true&amp;asPopupView=true" TargetMode="External"/><Relationship Id="rId14" Type="http://schemas.openxmlformats.org/officeDocument/2006/relationships/hyperlink" Target="https://community.secop.gov.co/Public/Tendering/OpportunityDetail/Index?noticeUID=CO1.NTC.10626537&amp;isFromPublicArea=True&amp;isModal=False" TargetMode="External"/><Relationship Id="rId22" Type="http://schemas.openxmlformats.org/officeDocument/2006/relationships/hyperlink" Target="https://community.secop.gov.co/Public/Tendering/ContractNoticePhases/View?PPI=CO1.PPI.49273399&amp;isFromPublicArea=True&amp;isModal=False" TargetMode="External"/><Relationship Id="rId27" Type="http://schemas.openxmlformats.org/officeDocument/2006/relationships/hyperlink" Target="mailto:ardikosas@ardiko.com" TargetMode="External"/><Relationship Id="rId30" Type="http://schemas.openxmlformats.org/officeDocument/2006/relationships/hyperlink" Target="mailto:nataliad.correo@gmail.com" TargetMode="External"/><Relationship Id="rId35" Type="http://schemas.openxmlformats.org/officeDocument/2006/relationships/hyperlink" Target="mailto:contactenos@idartes.gov.co" TargetMode="External"/><Relationship Id="rId43" Type="http://schemas.openxmlformats.org/officeDocument/2006/relationships/hyperlink" Target="mailto:hello@royaltech.group" TargetMode="External"/><Relationship Id="rId48" Type="http://schemas.openxmlformats.org/officeDocument/2006/relationships/hyperlink" Target="mailto:samiarbe@hotmail.com" TargetMode="External"/><Relationship Id="rId8" Type="http://schemas.openxmlformats.org/officeDocument/2006/relationships/hyperlink" Target="https://community.secop.gov.co/Public/Tendering/ContractNoticePhases/View?PPI=CO1.PPI.48892168&amp;isFromPublicArea=True&amp;isModal=False" TargetMode="External"/><Relationship Id="rId51" Type="http://schemas.openxmlformats.org/officeDocument/2006/relationships/hyperlink" Target="mailto:Admon@goldlogistic.com.co" TargetMode="External"/><Relationship Id="rId3" Type="http://schemas.openxmlformats.org/officeDocument/2006/relationships/hyperlink" Target="https://community.secop.gov.co/Public/Tendering/OpportunityDetail/Index?noticeUID=CO1.NTC.10407495&amp;isFromPublicArea=True&amp;isModal=true&amp;asPopupView=true" TargetMode="External"/><Relationship Id="rId12" Type="http://schemas.openxmlformats.org/officeDocument/2006/relationships/hyperlink" Target="https://community.secop.gov.co/Public/Tendering/ContractNoticePhases/View?PPI=CO1.PPI.48145637&amp;isFromPublicArea=True&amp;isModal=False" TargetMode="External"/><Relationship Id="rId17" Type="http://schemas.openxmlformats.org/officeDocument/2006/relationships/hyperlink" Target="https://community.secop.gov.co/Public/Tendering/ContractNoticePhases/View?PPI=CO1.PPI.49107105&amp;isFromPublicArea=True&amp;isModal=False" TargetMode="External"/><Relationship Id="rId25" Type="http://schemas.openxmlformats.org/officeDocument/2006/relationships/hyperlink" Target="mailto:andresprietomoreno@outlook.com" TargetMode="External"/><Relationship Id="rId33" Type="http://schemas.openxmlformats.org/officeDocument/2006/relationships/hyperlink" Target="mailto:danielcolombia49@gmail.com" TargetMode="External"/><Relationship Id="rId38" Type="http://schemas.openxmlformats.org/officeDocument/2006/relationships/hyperlink" Target="mailto:comercial@totallpro.com" TargetMode="External"/><Relationship Id="rId46" Type="http://schemas.openxmlformats.org/officeDocument/2006/relationships/hyperlink" Target="mailto:nelson.romero@motorysa.com" TargetMode="External"/><Relationship Id="rId20" Type="http://schemas.openxmlformats.org/officeDocument/2006/relationships/hyperlink" Target="https://community.secop.gov.co/Public/Tendering/ContractNoticePhases/View?PPI=CO1.PPI.49230087&amp;isFromPublicArea=True&amp;isModal=False" TargetMode="External"/><Relationship Id="rId41" Type="http://schemas.openxmlformats.org/officeDocument/2006/relationships/hyperlink" Target="mailto:rodanni45@gmail.com" TargetMode="External"/><Relationship Id="rId54" Type="http://schemas.openxmlformats.org/officeDocument/2006/relationships/printerSettings" Target="../printerSettings/printerSettings1.bin"/><Relationship Id="rId1" Type="http://schemas.openxmlformats.org/officeDocument/2006/relationships/hyperlink" Target="https://community.secop.gov.co/Public/Tendering/ContractNoticePhases/View?PPI=CO1.PPI.48868518&amp;isFromPublicArea=True&amp;isModal=False" TargetMode="External"/><Relationship Id="rId6" Type="http://schemas.openxmlformats.org/officeDocument/2006/relationships/hyperlink" Target="https://www.contratos.gov.co/consultas/detalleProceso.do?numConstancia=26-22-124559" TargetMode="External"/><Relationship Id="rId15" Type="http://schemas.openxmlformats.org/officeDocument/2006/relationships/hyperlink" Target="https://community.secop.gov.co/Public/Tendering/ContractNoticePhases/View?PPI=CO1.PPI.49116947&amp;isFromPublicArea=True&amp;isModal=False" TargetMode="External"/><Relationship Id="rId23" Type="http://schemas.openxmlformats.org/officeDocument/2006/relationships/hyperlink" Target="https://operaciones.colombiacompra.gov.co/tienda-virtual-del-estado-colombiano/ordenes-compra/167908" TargetMode="External"/><Relationship Id="rId28" Type="http://schemas.openxmlformats.org/officeDocument/2006/relationships/hyperlink" Target="mailto:duenasmariana50@gmail.com" TargetMode="External"/><Relationship Id="rId36" Type="http://schemas.openxmlformats.org/officeDocument/2006/relationships/hyperlink" Target="mailto:camilaamori95@gmail.com" TargetMode="External"/><Relationship Id="rId49" Type="http://schemas.openxmlformats.org/officeDocument/2006/relationships/hyperlink" Target="mailto:lauracamila.villamizar@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0881-6E19-4520-9E66-811A89EB7762}">
  <dimension ref="B1:AG672"/>
  <sheetViews>
    <sheetView tabSelected="1" topLeftCell="A2" zoomScale="88" zoomScaleNormal="88" workbookViewId="0">
      <pane ySplit="6" topLeftCell="A8" activePane="bottomLeft" state="frozen"/>
      <selection activeCell="A2" sqref="A2"/>
      <selection pane="bottomLeft" activeCell="G19" sqref="G19"/>
    </sheetView>
  </sheetViews>
  <sheetFormatPr baseColWidth="10" defaultColWidth="11.42578125" defaultRowHeight="15" x14ac:dyDescent="0.25"/>
  <cols>
    <col min="1" max="1" width="3.140625" style="1" customWidth="1"/>
    <col min="2" max="3" width="16.140625" style="1" customWidth="1"/>
    <col min="4" max="4" width="41.42578125" style="1" customWidth="1"/>
    <col min="5" max="5" width="19.28515625" style="1" customWidth="1"/>
    <col min="6" max="6" width="22.5703125" style="1" customWidth="1"/>
    <col min="7" max="7" width="30.42578125" style="1" customWidth="1"/>
    <col min="8" max="8" width="24.140625" style="1" customWidth="1"/>
    <col min="9" max="9" width="14.140625" style="1" customWidth="1"/>
    <col min="10" max="11" width="11.42578125" style="1"/>
    <col min="12" max="12" width="17.140625" style="1" customWidth="1"/>
    <col min="13" max="13" width="16.42578125" style="1" customWidth="1"/>
    <col min="14" max="14" width="19.42578125" style="1" customWidth="1"/>
    <col min="15" max="17" width="17" style="1" customWidth="1"/>
    <col min="18" max="18" width="6.5703125" style="1" customWidth="1"/>
    <col min="19" max="19" width="12.85546875" style="1" customWidth="1"/>
    <col min="20" max="20" width="10.28515625" style="1" customWidth="1"/>
    <col min="21" max="21" width="8.5703125" style="1" customWidth="1"/>
    <col min="22" max="22" width="20.140625" style="1" customWidth="1"/>
    <col min="23" max="23" width="17" style="11" customWidth="1"/>
    <col min="24" max="25" width="17" style="1" customWidth="1"/>
    <col min="26" max="26" width="25.85546875" style="1" customWidth="1"/>
    <col min="27" max="27" width="11.28515625" style="1" customWidth="1"/>
    <col min="28" max="28" width="12.85546875" style="1" customWidth="1"/>
    <col min="29" max="29" width="11.85546875" style="1" bestFit="1" customWidth="1"/>
    <col min="30" max="30" width="18.28515625" style="1" customWidth="1"/>
    <col min="31" max="31" width="15" style="1" customWidth="1"/>
    <col min="32" max="32" width="14" style="1" customWidth="1"/>
    <col min="33" max="33" width="14.85546875" style="1" customWidth="1"/>
    <col min="34" max="16384" width="11.42578125" style="1"/>
  </cols>
  <sheetData>
    <row r="1" spans="2:33" hidden="1" x14ac:dyDescent="0.25">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spans="2:33" ht="78.75" customHeight="1" x14ac:dyDescent="0.25">
      <c r="B2" s="15" t="s">
        <v>39</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2"/>
      <c r="AF2" s="12"/>
      <c r="AG2" s="12"/>
    </row>
    <row r="3" spans="2:33" x14ac:dyDescent="0.25">
      <c r="C3" s="2">
        <f ca="1">TODAY()</f>
        <v>46280</v>
      </c>
      <c r="P3" s="3">
        <f ca="1">EOMONTH(C3,-1)</f>
        <v>46265</v>
      </c>
    </row>
    <row r="6" spans="2:33" ht="18.75" customHeight="1" x14ac:dyDescent="0.25">
      <c r="B6" s="25" t="s">
        <v>0</v>
      </c>
      <c r="C6" s="25"/>
      <c r="D6" s="25"/>
      <c r="E6" s="25"/>
      <c r="F6" s="25"/>
      <c r="G6" s="25"/>
      <c r="H6" s="25"/>
      <c r="I6" s="25"/>
      <c r="J6" s="25"/>
      <c r="K6" s="25"/>
      <c r="L6" s="25"/>
      <c r="M6" s="25"/>
      <c r="N6" s="25"/>
      <c r="O6" s="25"/>
      <c r="P6" s="25"/>
      <c r="Q6" s="25"/>
      <c r="R6" s="25"/>
      <c r="S6" s="25"/>
      <c r="T6" s="25"/>
      <c r="U6" s="25"/>
      <c r="V6" s="25"/>
      <c r="W6" s="25"/>
      <c r="X6" s="25"/>
      <c r="Y6" s="25"/>
      <c r="Z6" s="26" t="s">
        <v>1</v>
      </c>
      <c r="AA6" s="26"/>
      <c r="AB6" s="26"/>
      <c r="AC6" s="26"/>
      <c r="AD6" s="26"/>
    </row>
    <row r="7" spans="2:33" x14ac:dyDescent="0.25">
      <c r="B7" s="27" t="s">
        <v>2</v>
      </c>
      <c r="C7" s="27" t="s">
        <v>3</v>
      </c>
      <c r="D7" s="27" t="s">
        <v>4</v>
      </c>
      <c r="E7" s="27" t="s">
        <v>5</v>
      </c>
      <c r="F7" s="27" t="s">
        <v>17</v>
      </c>
      <c r="G7" s="27" t="s">
        <v>6</v>
      </c>
      <c r="H7" s="27" t="s">
        <v>18</v>
      </c>
      <c r="I7" s="27" t="s">
        <v>19</v>
      </c>
      <c r="J7" s="27" t="s">
        <v>14</v>
      </c>
      <c r="K7" s="27" t="s">
        <v>7</v>
      </c>
      <c r="L7" s="27" t="s">
        <v>8</v>
      </c>
      <c r="M7" s="27" t="s">
        <v>9</v>
      </c>
      <c r="N7" s="27" t="s">
        <v>10</v>
      </c>
      <c r="O7" s="27" t="s">
        <v>11</v>
      </c>
      <c r="P7" s="27" t="s">
        <v>20</v>
      </c>
      <c r="Q7" s="27" t="s">
        <v>21</v>
      </c>
      <c r="R7" s="27" t="s">
        <v>30</v>
      </c>
      <c r="S7" s="27" t="s">
        <v>31</v>
      </c>
      <c r="T7" s="27" t="s">
        <v>32</v>
      </c>
      <c r="U7" s="27" t="s">
        <v>33</v>
      </c>
      <c r="V7" s="27" t="s">
        <v>34</v>
      </c>
      <c r="W7" s="28" t="s">
        <v>35</v>
      </c>
      <c r="X7" s="27" t="s">
        <v>36</v>
      </c>
      <c r="Y7" s="27" t="s">
        <v>37</v>
      </c>
      <c r="Z7" s="29" t="s">
        <v>12</v>
      </c>
      <c r="AA7" s="29" t="s">
        <v>15</v>
      </c>
      <c r="AB7" s="29" t="s">
        <v>13</v>
      </c>
      <c r="AC7" s="29" t="s">
        <v>23</v>
      </c>
      <c r="AD7" s="29" t="s">
        <v>16</v>
      </c>
    </row>
    <row r="8" spans="2:33" x14ac:dyDescent="0.25">
      <c r="B8" s="30">
        <v>2026</v>
      </c>
      <c r="C8" s="33">
        <v>619</v>
      </c>
      <c r="D8" s="31" t="s">
        <v>50</v>
      </c>
      <c r="E8" s="34" t="s">
        <v>51</v>
      </c>
      <c r="F8" s="34" t="s">
        <v>52</v>
      </c>
      <c r="G8" s="34" t="s">
        <v>53</v>
      </c>
      <c r="H8" s="34" t="s">
        <v>41</v>
      </c>
      <c r="I8" s="34" t="s">
        <v>54</v>
      </c>
      <c r="J8" s="34" t="s">
        <v>55</v>
      </c>
      <c r="K8" s="34"/>
      <c r="L8" s="30"/>
      <c r="M8" s="34" t="s">
        <v>56</v>
      </c>
      <c r="N8" s="34">
        <v>1018479367</v>
      </c>
      <c r="O8" s="34" t="s">
        <v>57</v>
      </c>
      <c r="P8" s="31" t="s">
        <v>254</v>
      </c>
      <c r="Q8" s="34">
        <v>3017686656</v>
      </c>
      <c r="R8" s="35"/>
      <c r="S8" s="36"/>
      <c r="T8" s="37"/>
      <c r="U8" s="34"/>
      <c r="V8" s="36"/>
      <c r="W8" s="37"/>
      <c r="X8" s="34" t="s">
        <v>46</v>
      </c>
      <c r="Y8" s="34" t="s">
        <v>58</v>
      </c>
      <c r="Z8" s="36">
        <v>38552000</v>
      </c>
      <c r="AA8" s="34">
        <v>153</v>
      </c>
      <c r="AB8" s="37">
        <v>46232</v>
      </c>
      <c r="AC8" s="37">
        <v>46235</v>
      </c>
      <c r="AD8" s="37">
        <v>46387</v>
      </c>
    </row>
    <row r="9" spans="2:33" x14ac:dyDescent="0.25">
      <c r="B9" s="30">
        <v>2026</v>
      </c>
      <c r="C9" s="33">
        <v>621</v>
      </c>
      <c r="D9" s="31" t="s">
        <v>59</v>
      </c>
      <c r="E9" s="34" t="s">
        <v>51</v>
      </c>
      <c r="F9" s="34" t="s">
        <v>60</v>
      </c>
      <c r="G9" s="34" t="s">
        <v>53</v>
      </c>
      <c r="H9" s="34" t="s">
        <v>41</v>
      </c>
      <c r="I9" s="34" t="s">
        <v>54</v>
      </c>
      <c r="J9" s="34" t="s">
        <v>61</v>
      </c>
      <c r="K9" s="34"/>
      <c r="L9" s="30"/>
      <c r="M9" s="34" t="s">
        <v>56</v>
      </c>
      <c r="N9" s="34">
        <v>1018423678</v>
      </c>
      <c r="O9" s="34" t="s">
        <v>62</v>
      </c>
      <c r="P9" s="31" t="s">
        <v>255</v>
      </c>
      <c r="Q9" s="34">
        <v>3166429193</v>
      </c>
      <c r="R9" s="35"/>
      <c r="S9" s="36"/>
      <c r="T9" s="37"/>
      <c r="U9" s="34"/>
      <c r="V9" s="36"/>
      <c r="W9" s="37"/>
      <c r="X9" s="34" t="s">
        <v>46</v>
      </c>
      <c r="Y9" s="34" t="s">
        <v>58</v>
      </c>
      <c r="Z9" s="36">
        <v>40260000</v>
      </c>
      <c r="AA9" s="34">
        <v>150</v>
      </c>
      <c r="AB9" s="37">
        <v>46232</v>
      </c>
      <c r="AC9" s="37">
        <v>46238</v>
      </c>
      <c r="AD9" s="37">
        <v>46387</v>
      </c>
    </row>
    <row r="10" spans="2:33" ht="14.25" customHeight="1" x14ac:dyDescent="0.25">
      <c r="B10" s="30">
        <v>2026</v>
      </c>
      <c r="C10" s="33">
        <v>622</v>
      </c>
      <c r="D10" s="31" t="s">
        <v>63</v>
      </c>
      <c r="E10" s="34" t="s">
        <v>64</v>
      </c>
      <c r="F10" s="34" t="s">
        <v>65</v>
      </c>
      <c r="G10" s="34" t="s">
        <v>45</v>
      </c>
      <c r="H10" s="34" t="s">
        <v>41</v>
      </c>
      <c r="I10" s="34" t="s">
        <v>66</v>
      </c>
      <c r="J10" s="34" t="s">
        <v>67</v>
      </c>
      <c r="K10" s="34"/>
      <c r="L10" s="30"/>
      <c r="M10" s="34" t="s">
        <v>42</v>
      </c>
      <c r="N10" s="34">
        <v>900503760</v>
      </c>
      <c r="O10" s="34" t="s">
        <v>68</v>
      </c>
      <c r="P10" s="31" t="s">
        <v>255</v>
      </c>
      <c r="Q10" s="34">
        <v>3166429193</v>
      </c>
      <c r="R10" s="35"/>
      <c r="S10" s="36"/>
      <c r="T10" s="37"/>
      <c r="U10" s="34"/>
      <c r="V10" s="36"/>
      <c r="W10" s="37"/>
      <c r="X10" s="34" t="s">
        <v>66</v>
      </c>
      <c r="Y10" s="34" t="s">
        <v>69</v>
      </c>
      <c r="Z10" s="36">
        <v>673089800</v>
      </c>
      <c r="AA10" s="34">
        <v>142</v>
      </c>
      <c r="AB10" s="37">
        <v>46233</v>
      </c>
      <c r="AC10" s="37">
        <v>46245</v>
      </c>
      <c r="AD10" s="37">
        <v>46386</v>
      </c>
    </row>
    <row r="11" spans="2:33" ht="15.75" customHeight="1" x14ac:dyDescent="0.25">
      <c r="B11" s="30">
        <v>2026</v>
      </c>
      <c r="C11" s="33">
        <v>623</v>
      </c>
      <c r="D11" s="31" t="s">
        <v>70</v>
      </c>
      <c r="E11" s="34" t="s">
        <v>51</v>
      </c>
      <c r="F11" s="34" t="s">
        <v>71</v>
      </c>
      <c r="G11" s="34" t="s">
        <v>53</v>
      </c>
      <c r="H11" s="34" t="s">
        <v>41</v>
      </c>
      <c r="I11" s="34" t="s">
        <v>54</v>
      </c>
      <c r="J11" s="34" t="s">
        <v>61</v>
      </c>
      <c r="K11" s="34"/>
      <c r="L11" s="30"/>
      <c r="M11" s="34" t="s">
        <v>56</v>
      </c>
      <c r="N11" s="34">
        <v>1022414834</v>
      </c>
      <c r="O11" s="34" t="s">
        <v>72</v>
      </c>
      <c r="P11" s="31" t="s">
        <v>256</v>
      </c>
      <c r="Q11" s="34">
        <v>6019082815</v>
      </c>
      <c r="R11" s="35"/>
      <c r="S11" s="36"/>
      <c r="T11" s="37"/>
      <c r="U11" s="34"/>
      <c r="V11" s="36"/>
      <c r="W11" s="37"/>
      <c r="X11" s="34" t="s">
        <v>46</v>
      </c>
      <c r="Y11" s="34" t="s">
        <v>58</v>
      </c>
      <c r="Z11" s="36">
        <v>40260000</v>
      </c>
      <c r="AA11" s="34">
        <v>150</v>
      </c>
      <c r="AB11" s="37">
        <v>46232</v>
      </c>
      <c r="AC11" s="37">
        <v>46238</v>
      </c>
      <c r="AD11" s="37">
        <v>46387</v>
      </c>
    </row>
    <row r="12" spans="2:33" x14ac:dyDescent="0.25">
      <c r="B12" s="30">
        <v>2026</v>
      </c>
      <c r="C12" s="33">
        <v>624</v>
      </c>
      <c r="D12" s="31" t="s">
        <v>73</v>
      </c>
      <c r="E12" s="34" t="s">
        <v>51</v>
      </c>
      <c r="F12" s="34" t="s">
        <v>74</v>
      </c>
      <c r="G12" s="34" t="s">
        <v>53</v>
      </c>
      <c r="H12" s="34" t="s">
        <v>41</v>
      </c>
      <c r="I12" s="34" t="s">
        <v>75</v>
      </c>
      <c r="J12" s="34" t="s">
        <v>76</v>
      </c>
      <c r="K12" s="34"/>
      <c r="L12" s="30"/>
      <c r="M12" s="34" t="s">
        <v>56</v>
      </c>
      <c r="N12" s="34">
        <v>1013685502</v>
      </c>
      <c r="O12" s="34" t="s">
        <v>77</v>
      </c>
      <c r="P12" s="31" t="s">
        <v>257</v>
      </c>
      <c r="Q12" s="34">
        <v>3167014774</v>
      </c>
      <c r="R12" s="35"/>
      <c r="S12" s="36"/>
      <c r="T12" s="37"/>
      <c r="U12" s="34"/>
      <c r="V12" s="36"/>
      <c r="W12" s="37"/>
      <c r="X12" s="34" t="s">
        <v>46</v>
      </c>
      <c r="Y12" s="34" t="s">
        <v>47</v>
      </c>
      <c r="Z12" s="36">
        <v>11436000</v>
      </c>
      <c r="AA12" s="34">
        <v>61</v>
      </c>
      <c r="AB12" s="37">
        <v>46232</v>
      </c>
      <c r="AC12" s="37">
        <v>46237</v>
      </c>
      <c r="AD12" s="37">
        <v>46297</v>
      </c>
    </row>
    <row r="13" spans="2:33" ht="45" x14ac:dyDescent="0.25">
      <c r="B13" s="30">
        <v>2026</v>
      </c>
      <c r="C13" s="33">
        <v>625</v>
      </c>
      <c r="D13" s="31" t="s">
        <v>78</v>
      </c>
      <c r="E13" s="34" t="s">
        <v>51</v>
      </c>
      <c r="F13" s="34" t="s">
        <v>79</v>
      </c>
      <c r="G13" s="34" t="s">
        <v>80</v>
      </c>
      <c r="H13" s="34" t="s">
        <v>41</v>
      </c>
      <c r="I13" s="34" t="s">
        <v>81</v>
      </c>
      <c r="J13" s="34" t="s">
        <v>82</v>
      </c>
      <c r="K13" s="34"/>
      <c r="L13" s="30"/>
      <c r="M13" s="34" t="s">
        <v>42</v>
      </c>
      <c r="N13" s="38" t="s">
        <v>83</v>
      </c>
      <c r="O13" s="34" t="s">
        <v>84</v>
      </c>
      <c r="P13" s="32" t="s">
        <v>258</v>
      </c>
      <c r="Q13" s="34" t="s">
        <v>85</v>
      </c>
      <c r="R13" s="35"/>
      <c r="S13" s="36"/>
      <c r="T13" s="37"/>
      <c r="U13" s="34"/>
      <c r="V13" s="36"/>
      <c r="W13" s="37"/>
      <c r="X13" s="34" t="s">
        <v>66</v>
      </c>
      <c r="Y13" s="34" t="s">
        <v>86</v>
      </c>
      <c r="Z13" s="36">
        <v>0</v>
      </c>
      <c r="AA13" s="34">
        <v>151</v>
      </c>
      <c r="AB13" s="37">
        <v>46232</v>
      </c>
      <c r="AC13" s="37">
        <v>46237</v>
      </c>
      <c r="AD13" s="37">
        <v>46387</v>
      </c>
    </row>
    <row r="14" spans="2:33" x14ac:dyDescent="0.25">
      <c r="B14" s="30">
        <v>2026</v>
      </c>
      <c r="C14" s="33">
        <v>626</v>
      </c>
      <c r="D14" s="34" t="s">
        <v>87</v>
      </c>
      <c r="E14" s="34" t="s">
        <v>40</v>
      </c>
      <c r="F14" s="34" t="s">
        <v>88</v>
      </c>
      <c r="G14" s="34" t="s">
        <v>48</v>
      </c>
      <c r="H14" s="34" t="s">
        <v>41</v>
      </c>
      <c r="I14" s="34" t="s">
        <v>89</v>
      </c>
      <c r="J14" s="34" t="s">
        <v>90</v>
      </c>
      <c r="K14" s="34"/>
      <c r="L14" s="30"/>
      <c r="M14" s="34" t="s">
        <v>42</v>
      </c>
      <c r="N14" s="38">
        <v>830053360</v>
      </c>
      <c r="O14" s="34" t="s">
        <v>91</v>
      </c>
      <c r="P14" s="31" t="s">
        <v>259</v>
      </c>
      <c r="Q14" s="34" t="s">
        <v>92</v>
      </c>
      <c r="R14" s="35">
        <v>2090</v>
      </c>
      <c r="S14" s="36">
        <v>34421510</v>
      </c>
      <c r="T14" s="37"/>
      <c r="U14" s="34"/>
      <c r="V14" s="36"/>
      <c r="W14" s="37"/>
      <c r="X14" s="34" t="s">
        <v>93</v>
      </c>
      <c r="Y14" s="34" t="s">
        <v>94</v>
      </c>
      <c r="Z14" s="36">
        <v>503251002</v>
      </c>
      <c r="AA14" s="34">
        <v>151</v>
      </c>
      <c r="AB14" s="37">
        <v>46231</v>
      </c>
      <c r="AC14" s="37">
        <v>46237</v>
      </c>
      <c r="AD14" s="37">
        <v>46387</v>
      </c>
    </row>
    <row r="15" spans="2:33" x14ac:dyDescent="0.25">
      <c r="B15" s="30">
        <v>2026</v>
      </c>
      <c r="C15" s="33">
        <v>627</v>
      </c>
      <c r="D15" s="31" t="s">
        <v>95</v>
      </c>
      <c r="E15" s="34" t="s">
        <v>51</v>
      </c>
      <c r="F15" s="34" t="s">
        <v>96</v>
      </c>
      <c r="G15" s="34" t="s">
        <v>80</v>
      </c>
      <c r="H15" s="34" t="s">
        <v>41</v>
      </c>
      <c r="I15" s="34" t="s">
        <v>97</v>
      </c>
      <c r="J15" s="34" t="s">
        <v>98</v>
      </c>
      <c r="K15" s="34"/>
      <c r="L15" s="30"/>
      <c r="M15" s="34" t="s">
        <v>42</v>
      </c>
      <c r="N15" s="38" t="s">
        <v>99</v>
      </c>
      <c r="O15" s="34" t="s">
        <v>100</v>
      </c>
      <c r="P15" s="31" t="s">
        <v>260</v>
      </c>
      <c r="Q15" s="34">
        <v>4320410</v>
      </c>
      <c r="R15" s="35"/>
      <c r="S15" s="36"/>
      <c r="T15" s="37"/>
      <c r="U15" s="34"/>
      <c r="V15" s="36"/>
      <c r="W15" s="37"/>
      <c r="X15" s="34" t="s">
        <v>46</v>
      </c>
      <c r="Y15" s="34" t="s">
        <v>101</v>
      </c>
      <c r="Z15" s="36">
        <v>0</v>
      </c>
      <c r="AA15" s="34">
        <v>514</v>
      </c>
      <c r="AB15" s="37">
        <v>46232</v>
      </c>
      <c r="AC15" s="37">
        <v>46239</v>
      </c>
      <c r="AD15" s="37">
        <v>46752</v>
      </c>
    </row>
    <row r="16" spans="2:33" x14ac:dyDescent="0.25">
      <c r="B16" s="30">
        <v>2026</v>
      </c>
      <c r="C16" s="33">
        <v>628</v>
      </c>
      <c r="D16" s="31" t="s">
        <v>102</v>
      </c>
      <c r="E16" s="34" t="s">
        <v>51</v>
      </c>
      <c r="F16" s="34" t="s">
        <v>103</v>
      </c>
      <c r="G16" s="34" t="s">
        <v>80</v>
      </c>
      <c r="H16" s="34" t="s">
        <v>41</v>
      </c>
      <c r="I16" s="34" t="s">
        <v>97</v>
      </c>
      <c r="J16" s="34" t="s">
        <v>104</v>
      </c>
      <c r="K16" s="34"/>
      <c r="L16" s="30"/>
      <c r="M16" s="34" t="s">
        <v>42</v>
      </c>
      <c r="N16" s="38" t="s">
        <v>105</v>
      </c>
      <c r="O16" s="34" t="s">
        <v>106</v>
      </c>
      <c r="P16" s="31" t="s">
        <v>261</v>
      </c>
      <c r="Q16" s="34" t="s">
        <v>107</v>
      </c>
      <c r="R16" s="35"/>
      <c r="S16" s="36"/>
      <c r="T16" s="37"/>
      <c r="U16" s="34"/>
      <c r="V16" s="36"/>
      <c r="W16" s="37"/>
      <c r="X16" s="34" t="s">
        <v>46</v>
      </c>
      <c r="Y16" s="34" t="s">
        <v>101</v>
      </c>
      <c r="Z16" s="36">
        <v>0</v>
      </c>
      <c r="AA16" s="34">
        <v>507</v>
      </c>
      <c r="AB16" s="37">
        <v>46232</v>
      </c>
      <c r="AC16" s="37">
        <v>46246</v>
      </c>
      <c r="AD16" s="37">
        <v>46752</v>
      </c>
    </row>
    <row r="17" spans="2:30" x14ac:dyDescent="0.25">
      <c r="B17" s="30">
        <v>2026</v>
      </c>
      <c r="C17" s="33">
        <v>629</v>
      </c>
      <c r="D17" s="34" t="s">
        <v>108</v>
      </c>
      <c r="E17" s="34" t="s">
        <v>51</v>
      </c>
      <c r="F17" s="34" t="s">
        <v>109</v>
      </c>
      <c r="G17" s="34" t="s">
        <v>53</v>
      </c>
      <c r="H17" s="34" t="s">
        <v>41</v>
      </c>
      <c r="I17" s="34" t="s">
        <v>75</v>
      </c>
      <c r="J17" s="34" t="s">
        <v>110</v>
      </c>
      <c r="K17" s="34" t="s">
        <v>22</v>
      </c>
      <c r="L17" s="30"/>
      <c r="M17" s="34" t="s">
        <v>56</v>
      </c>
      <c r="N17" s="34">
        <v>1000284306</v>
      </c>
      <c r="O17" s="34" t="s">
        <v>111</v>
      </c>
      <c r="P17" s="31" t="s">
        <v>262</v>
      </c>
      <c r="Q17" s="34">
        <v>3202568087</v>
      </c>
      <c r="R17" s="35">
        <v>2293</v>
      </c>
      <c r="S17" s="36">
        <v>43920000</v>
      </c>
      <c r="T17" s="37">
        <v>46246</v>
      </c>
      <c r="U17" s="34">
        <v>1219</v>
      </c>
      <c r="V17" s="36">
        <v>43920000</v>
      </c>
      <c r="W17" s="37">
        <v>46196</v>
      </c>
      <c r="X17" s="34" t="s">
        <v>46</v>
      </c>
      <c r="Y17" s="34" t="s">
        <v>47</v>
      </c>
      <c r="Z17" s="36">
        <v>43920000</v>
      </c>
      <c r="AA17" s="34">
        <v>141</v>
      </c>
      <c r="AB17" s="37">
        <v>46239</v>
      </c>
      <c r="AC17" s="37">
        <v>46247</v>
      </c>
      <c r="AD17" s="37">
        <v>46387</v>
      </c>
    </row>
    <row r="18" spans="2:30" x14ac:dyDescent="0.25">
      <c r="B18" s="30">
        <v>2026</v>
      </c>
      <c r="C18" s="33">
        <v>630</v>
      </c>
      <c r="D18" s="34" t="s">
        <v>112</v>
      </c>
      <c r="E18" s="34" t="s">
        <v>51</v>
      </c>
      <c r="F18" s="34" t="s">
        <v>113</v>
      </c>
      <c r="G18" s="34" t="s">
        <v>53</v>
      </c>
      <c r="H18" s="34" t="s">
        <v>41</v>
      </c>
      <c r="I18" s="34" t="s">
        <v>75</v>
      </c>
      <c r="J18" s="34" t="s">
        <v>114</v>
      </c>
      <c r="K18" s="34" t="s">
        <v>22</v>
      </c>
      <c r="L18" s="30"/>
      <c r="M18" s="34" t="s">
        <v>56</v>
      </c>
      <c r="N18" s="34">
        <v>1013611862</v>
      </c>
      <c r="O18" s="34" t="s">
        <v>115</v>
      </c>
      <c r="P18" s="31" t="s">
        <v>263</v>
      </c>
      <c r="Q18" s="34">
        <v>3127531674</v>
      </c>
      <c r="R18" s="35">
        <v>2212</v>
      </c>
      <c r="S18" s="36">
        <v>43920000</v>
      </c>
      <c r="T18" s="37">
        <v>46239</v>
      </c>
      <c r="U18" s="34"/>
      <c r="V18" s="36"/>
      <c r="W18" s="37"/>
      <c r="X18" s="34" t="s">
        <v>46</v>
      </c>
      <c r="Y18" s="34" t="s">
        <v>47</v>
      </c>
      <c r="Z18" s="36">
        <v>43920000</v>
      </c>
      <c r="AA18" s="34">
        <v>143</v>
      </c>
      <c r="AB18" s="37">
        <v>46239</v>
      </c>
      <c r="AC18" s="37">
        <v>46245</v>
      </c>
      <c r="AD18" s="37">
        <v>46387</v>
      </c>
    </row>
    <row r="19" spans="2:30" x14ac:dyDescent="0.25">
      <c r="B19" s="30">
        <v>2026</v>
      </c>
      <c r="C19" s="33">
        <v>632</v>
      </c>
      <c r="D19" s="31" t="s">
        <v>116</v>
      </c>
      <c r="E19" s="34" t="s">
        <v>51</v>
      </c>
      <c r="F19" s="34" t="s">
        <v>117</v>
      </c>
      <c r="G19" s="34" t="s">
        <v>53</v>
      </c>
      <c r="H19" s="34" t="s">
        <v>41</v>
      </c>
      <c r="I19" s="34" t="s">
        <v>118</v>
      </c>
      <c r="J19" s="34" t="s">
        <v>119</v>
      </c>
      <c r="K19" s="34"/>
      <c r="L19" s="30"/>
      <c r="M19" s="34" t="s">
        <v>56</v>
      </c>
      <c r="N19" s="34">
        <v>1015453965</v>
      </c>
      <c r="O19" s="34" t="s">
        <v>120</v>
      </c>
      <c r="P19" s="31" t="s">
        <v>264</v>
      </c>
      <c r="Q19" s="34"/>
      <c r="R19" s="35"/>
      <c r="S19" s="36"/>
      <c r="T19" s="37"/>
      <c r="U19" s="34"/>
      <c r="V19" s="36"/>
      <c r="W19" s="37"/>
      <c r="X19" s="34" t="s">
        <v>46</v>
      </c>
      <c r="Y19" s="34" t="s">
        <v>121</v>
      </c>
      <c r="Z19" s="36">
        <v>40260000</v>
      </c>
      <c r="AA19" s="34">
        <v>149</v>
      </c>
      <c r="AB19" s="37">
        <v>46237</v>
      </c>
      <c r="AC19" s="37">
        <v>46239</v>
      </c>
      <c r="AD19" s="37">
        <v>46387</v>
      </c>
    </row>
    <row r="20" spans="2:30" x14ac:dyDescent="0.25">
      <c r="B20" s="30">
        <v>2026</v>
      </c>
      <c r="C20" s="33">
        <v>633</v>
      </c>
      <c r="D20" s="31" t="s">
        <v>122</v>
      </c>
      <c r="E20" s="34" t="s">
        <v>51</v>
      </c>
      <c r="F20" s="34" t="s">
        <v>123</v>
      </c>
      <c r="G20" s="34" t="s">
        <v>80</v>
      </c>
      <c r="H20" s="34" t="s">
        <v>41</v>
      </c>
      <c r="I20" s="34" t="s">
        <v>124</v>
      </c>
      <c r="J20" s="34" t="s">
        <v>125</v>
      </c>
      <c r="K20" s="34"/>
      <c r="L20" s="30"/>
      <c r="M20" s="34" t="s">
        <v>42</v>
      </c>
      <c r="N20" s="34">
        <v>899999061</v>
      </c>
      <c r="O20" s="34" t="s">
        <v>126</v>
      </c>
      <c r="P20" s="31" t="s">
        <v>265</v>
      </c>
      <c r="Q20" s="34">
        <v>7750434</v>
      </c>
      <c r="R20" s="35"/>
      <c r="S20" s="36"/>
      <c r="T20" s="37"/>
      <c r="U20" s="34"/>
      <c r="V20" s="36"/>
      <c r="W20" s="37"/>
      <c r="X20" s="34" t="s">
        <v>46</v>
      </c>
      <c r="Y20" s="34" t="s">
        <v>127</v>
      </c>
      <c r="Z20" s="36">
        <v>0</v>
      </c>
      <c r="AA20" s="34">
        <v>173</v>
      </c>
      <c r="AB20" s="37">
        <v>46234</v>
      </c>
      <c r="AC20" s="37">
        <v>46246</v>
      </c>
      <c r="AD20" s="37">
        <v>46418</v>
      </c>
    </row>
    <row r="21" spans="2:30" x14ac:dyDescent="0.25">
      <c r="B21" s="30">
        <v>2026</v>
      </c>
      <c r="C21" s="33">
        <v>634</v>
      </c>
      <c r="D21" s="31" t="s">
        <v>128</v>
      </c>
      <c r="E21" s="34" t="s">
        <v>51</v>
      </c>
      <c r="F21" s="34" t="s">
        <v>129</v>
      </c>
      <c r="G21" s="34" t="s">
        <v>130</v>
      </c>
      <c r="H21" s="34" t="s">
        <v>41</v>
      </c>
      <c r="I21" s="34" t="s">
        <v>131</v>
      </c>
      <c r="J21" s="34" t="s">
        <v>132</v>
      </c>
      <c r="K21" s="34"/>
      <c r="L21" s="30"/>
      <c r="M21" s="34" t="s">
        <v>42</v>
      </c>
      <c r="N21" s="34">
        <v>830012587</v>
      </c>
      <c r="O21" s="34" t="s">
        <v>133</v>
      </c>
      <c r="P21" s="31" t="s">
        <v>266</v>
      </c>
      <c r="Q21" s="34" t="s">
        <v>134</v>
      </c>
      <c r="R21" s="35"/>
      <c r="S21" s="36"/>
      <c r="T21" s="37"/>
      <c r="U21" s="34"/>
      <c r="V21" s="36"/>
      <c r="W21" s="37"/>
      <c r="X21" s="34" t="s">
        <v>93</v>
      </c>
      <c r="Y21" s="34" t="s">
        <v>135</v>
      </c>
      <c r="Z21" s="36">
        <v>1004048102</v>
      </c>
      <c r="AA21" s="34">
        <v>148</v>
      </c>
      <c r="AB21" s="37">
        <v>46237</v>
      </c>
      <c r="AC21" s="37">
        <v>46239</v>
      </c>
      <c r="AD21" s="37">
        <v>46386</v>
      </c>
    </row>
    <row r="22" spans="2:30" x14ac:dyDescent="0.25">
      <c r="B22" s="30">
        <v>2026</v>
      </c>
      <c r="C22" s="33">
        <v>635</v>
      </c>
      <c r="D22" s="31" t="s">
        <v>136</v>
      </c>
      <c r="E22" s="34" t="s">
        <v>64</v>
      </c>
      <c r="F22" s="34" t="s">
        <v>137</v>
      </c>
      <c r="G22" s="34" t="s">
        <v>138</v>
      </c>
      <c r="H22" s="34" t="s">
        <v>41</v>
      </c>
      <c r="I22" s="34" t="s">
        <v>139</v>
      </c>
      <c r="J22" s="34" t="s">
        <v>140</v>
      </c>
      <c r="K22" s="34"/>
      <c r="L22" s="30"/>
      <c r="M22" s="34" t="s">
        <v>42</v>
      </c>
      <c r="N22" s="34">
        <v>900305935</v>
      </c>
      <c r="O22" s="34" t="s">
        <v>141</v>
      </c>
      <c r="P22" s="31" t="s">
        <v>267</v>
      </c>
      <c r="Q22" s="34">
        <v>316946753</v>
      </c>
      <c r="R22" s="35"/>
      <c r="S22" s="36"/>
      <c r="T22" s="37"/>
      <c r="U22" s="34"/>
      <c r="V22" s="36"/>
      <c r="W22" s="37"/>
      <c r="X22" s="34" t="s">
        <v>142</v>
      </c>
      <c r="Y22" s="34" t="s">
        <v>143</v>
      </c>
      <c r="Z22" s="36">
        <v>193344500</v>
      </c>
      <c r="AA22" s="34">
        <v>92</v>
      </c>
      <c r="AB22" s="37">
        <v>46239</v>
      </c>
      <c r="AC22" s="37">
        <v>46246</v>
      </c>
      <c r="AD22" s="37">
        <v>46337</v>
      </c>
    </row>
    <row r="23" spans="2:30" x14ac:dyDescent="0.25">
      <c r="B23" s="30">
        <v>2026</v>
      </c>
      <c r="C23" s="33">
        <v>636</v>
      </c>
      <c r="D23" s="31" t="s">
        <v>144</v>
      </c>
      <c r="E23" s="34" t="s">
        <v>51</v>
      </c>
      <c r="F23" s="34" t="s">
        <v>145</v>
      </c>
      <c r="G23" s="34" t="s">
        <v>53</v>
      </c>
      <c r="H23" s="34" t="s">
        <v>41</v>
      </c>
      <c r="I23" s="34" t="s">
        <v>75</v>
      </c>
      <c r="J23" s="34" t="s">
        <v>110</v>
      </c>
      <c r="K23" s="34"/>
      <c r="L23" s="30"/>
      <c r="M23" s="34" t="s">
        <v>56</v>
      </c>
      <c r="N23" s="34">
        <v>1032446474</v>
      </c>
      <c r="O23" s="34" t="s">
        <v>146</v>
      </c>
      <c r="P23" s="31" t="s">
        <v>268</v>
      </c>
      <c r="Q23" s="34">
        <v>3107559478</v>
      </c>
      <c r="R23" s="35"/>
      <c r="S23" s="36"/>
      <c r="T23" s="37"/>
      <c r="U23" s="34"/>
      <c r="V23" s="36"/>
      <c r="W23" s="37"/>
      <c r="X23" s="34" t="s">
        <v>46</v>
      </c>
      <c r="Y23" s="34" t="s">
        <v>47</v>
      </c>
      <c r="Z23" s="36">
        <v>43920000</v>
      </c>
      <c r="AA23" s="34">
        <v>142</v>
      </c>
      <c r="AB23" s="37">
        <v>46239</v>
      </c>
      <c r="AC23" s="37">
        <v>46246</v>
      </c>
      <c r="AD23" s="37">
        <v>46387</v>
      </c>
    </row>
    <row r="24" spans="2:30" x14ac:dyDescent="0.25">
      <c r="B24" s="30">
        <v>2026</v>
      </c>
      <c r="C24" s="33">
        <v>637</v>
      </c>
      <c r="D24" s="31" t="s">
        <v>147</v>
      </c>
      <c r="E24" s="34" t="s">
        <v>51</v>
      </c>
      <c r="F24" s="34" t="s">
        <v>148</v>
      </c>
      <c r="G24" s="34" t="s">
        <v>53</v>
      </c>
      <c r="H24" s="34" t="s">
        <v>41</v>
      </c>
      <c r="I24" s="34" t="s">
        <v>75</v>
      </c>
      <c r="J24" s="34" t="s">
        <v>149</v>
      </c>
      <c r="K24" s="34"/>
      <c r="L24" s="30"/>
      <c r="M24" s="34" t="s">
        <v>56</v>
      </c>
      <c r="N24" s="34">
        <v>1233893112</v>
      </c>
      <c r="O24" s="34" t="s">
        <v>150</v>
      </c>
      <c r="P24" s="31" t="s">
        <v>269</v>
      </c>
      <c r="Q24" s="34">
        <v>3196889003</v>
      </c>
      <c r="R24" s="35"/>
      <c r="S24" s="36"/>
      <c r="T24" s="37"/>
      <c r="U24" s="34"/>
      <c r="V24" s="36"/>
      <c r="W24" s="37"/>
      <c r="X24" s="34" t="s">
        <v>46</v>
      </c>
      <c r="Y24" s="34" t="s">
        <v>47</v>
      </c>
      <c r="Z24" s="36">
        <v>11436000</v>
      </c>
      <c r="AA24" s="34">
        <v>61</v>
      </c>
      <c r="AB24" s="37">
        <v>46239</v>
      </c>
      <c r="AC24" s="37">
        <v>46246</v>
      </c>
      <c r="AD24" s="37">
        <v>46306</v>
      </c>
    </row>
    <row r="25" spans="2:30" x14ac:dyDescent="0.25">
      <c r="B25" s="30">
        <v>2026</v>
      </c>
      <c r="C25" s="33">
        <v>638</v>
      </c>
      <c r="D25" s="31" t="s">
        <v>151</v>
      </c>
      <c r="E25" s="34" t="s">
        <v>51</v>
      </c>
      <c r="F25" s="34" t="s">
        <v>152</v>
      </c>
      <c r="G25" s="34" t="s">
        <v>53</v>
      </c>
      <c r="H25" s="34" t="s">
        <v>41</v>
      </c>
      <c r="I25" s="34" t="s">
        <v>153</v>
      </c>
      <c r="J25" s="34" t="s">
        <v>154</v>
      </c>
      <c r="K25" s="34"/>
      <c r="L25" s="30"/>
      <c r="M25" s="34" t="s">
        <v>56</v>
      </c>
      <c r="N25" s="34">
        <v>1032449438</v>
      </c>
      <c r="O25" s="34" t="s">
        <v>155</v>
      </c>
      <c r="P25" s="31" t="s">
        <v>270</v>
      </c>
      <c r="Q25" s="34">
        <v>3103815751</v>
      </c>
      <c r="R25" s="35"/>
      <c r="S25" s="36"/>
      <c r="T25" s="37"/>
      <c r="U25" s="34"/>
      <c r="V25" s="36"/>
      <c r="W25" s="37"/>
      <c r="X25" s="34" t="s">
        <v>93</v>
      </c>
      <c r="Y25" s="34" t="s">
        <v>156</v>
      </c>
      <c r="Z25" s="36">
        <v>25590000</v>
      </c>
      <c r="AA25" s="34">
        <v>143</v>
      </c>
      <c r="AB25" s="37">
        <v>46239</v>
      </c>
      <c r="AC25" s="37">
        <v>46245</v>
      </c>
      <c r="AD25" s="37">
        <v>46387</v>
      </c>
    </row>
    <row r="26" spans="2:30" x14ac:dyDescent="0.25">
      <c r="B26" s="30">
        <v>2026</v>
      </c>
      <c r="C26" s="33">
        <v>639</v>
      </c>
      <c r="D26" s="31" t="s">
        <v>157</v>
      </c>
      <c r="E26" s="34" t="s">
        <v>44</v>
      </c>
      <c r="F26" s="34" t="s">
        <v>158</v>
      </c>
      <c r="G26" s="34" t="s">
        <v>138</v>
      </c>
      <c r="H26" s="34" t="s">
        <v>41</v>
      </c>
      <c r="I26" s="34" t="s">
        <v>49</v>
      </c>
      <c r="J26" s="34" t="s">
        <v>159</v>
      </c>
      <c r="K26" s="34"/>
      <c r="L26" s="30"/>
      <c r="M26" s="34" t="s">
        <v>42</v>
      </c>
      <c r="N26" s="34">
        <v>901394655</v>
      </c>
      <c r="O26" s="34" t="s">
        <v>160</v>
      </c>
      <c r="P26" s="31" t="s">
        <v>271</v>
      </c>
      <c r="Q26" s="34">
        <v>3155482662</v>
      </c>
      <c r="R26" s="35"/>
      <c r="S26" s="36"/>
      <c r="T26" s="37"/>
      <c r="U26" s="34"/>
      <c r="V26" s="36"/>
      <c r="W26" s="37"/>
      <c r="X26" s="34" t="s">
        <v>93</v>
      </c>
      <c r="Y26" s="34" t="s">
        <v>43</v>
      </c>
      <c r="Z26" s="36">
        <v>17581410</v>
      </c>
      <c r="AA26" s="34">
        <v>61</v>
      </c>
      <c r="AB26" s="37">
        <v>46244</v>
      </c>
      <c r="AC26" s="37">
        <v>46255</v>
      </c>
      <c r="AD26" s="37">
        <v>46315</v>
      </c>
    </row>
    <row r="27" spans="2:30" x14ac:dyDescent="0.25">
      <c r="B27" s="30">
        <v>2026</v>
      </c>
      <c r="C27" s="33">
        <v>640</v>
      </c>
      <c r="D27" s="31" t="s">
        <v>161</v>
      </c>
      <c r="E27" s="34" t="s">
        <v>51</v>
      </c>
      <c r="F27" s="34" t="s">
        <v>162</v>
      </c>
      <c r="G27" s="34" t="s">
        <v>53</v>
      </c>
      <c r="H27" s="34" t="s">
        <v>41</v>
      </c>
      <c r="I27" s="34" t="s">
        <v>75</v>
      </c>
      <c r="J27" s="34" t="s">
        <v>163</v>
      </c>
      <c r="K27" s="34"/>
      <c r="L27" s="30"/>
      <c r="M27" s="34" t="s">
        <v>56</v>
      </c>
      <c r="N27" s="34">
        <v>1007296679</v>
      </c>
      <c r="O27" s="34" t="s">
        <v>164</v>
      </c>
      <c r="P27" s="31" t="s">
        <v>272</v>
      </c>
      <c r="Q27" s="34">
        <v>4722000</v>
      </c>
      <c r="R27" s="35"/>
      <c r="S27" s="36"/>
      <c r="T27" s="37"/>
      <c r="U27" s="34"/>
      <c r="V27" s="36"/>
      <c r="W27" s="37"/>
      <c r="X27" s="34" t="s">
        <v>46</v>
      </c>
      <c r="Y27" s="34" t="s">
        <v>47</v>
      </c>
      <c r="Z27" s="36">
        <v>34768000</v>
      </c>
      <c r="AA27" s="34">
        <v>144</v>
      </c>
      <c r="AB27" s="37">
        <v>46239</v>
      </c>
      <c r="AC27" s="37">
        <v>46244</v>
      </c>
      <c r="AD27" s="37">
        <v>46387</v>
      </c>
    </row>
    <row r="28" spans="2:30" x14ac:dyDescent="0.25">
      <c r="B28" s="30">
        <v>2026</v>
      </c>
      <c r="C28" s="33">
        <v>641</v>
      </c>
      <c r="D28" s="31" t="s">
        <v>165</v>
      </c>
      <c r="E28" s="34" t="s">
        <v>166</v>
      </c>
      <c r="F28" s="34" t="s">
        <v>167</v>
      </c>
      <c r="G28" s="34" t="s">
        <v>48</v>
      </c>
      <c r="H28" s="34" t="s">
        <v>41</v>
      </c>
      <c r="I28" s="34" t="s">
        <v>139</v>
      </c>
      <c r="J28" s="34" t="s">
        <v>168</v>
      </c>
      <c r="K28" s="34"/>
      <c r="L28" s="30"/>
      <c r="M28" s="34" t="s">
        <v>42</v>
      </c>
      <c r="N28" s="34">
        <v>900569193</v>
      </c>
      <c r="O28" s="34" t="s">
        <v>169</v>
      </c>
      <c r="P28" s="31" t="s">
        <v>273</v>
      </c>
      <c r="Q28" s="34">
        <v>5936307</v>
      </c>
      <c r="R28" s="35"/>
      <c r="S28" s="36"/>
      <c r="T28" s="37"/>
      <c r="U28" s="34"/>
      <c r="V28" s="36"/>
      <c r="W28" s="37"/>
      <c r="X28" s="34" t="s">
        <v>142</v>
      </c>
      <c r="Y28" s="34" t="s">
        <v>143</v>
      </c>
      <c r="Z28" s="36">
        <v>0</v>
      </c>
      <c r="AA28" s="34">
        <v>134</v>
      </c>
      <c r="AB28" s="37">
        <v>46247</v>
      </c>
      <c r="AC28" s="37">
        <v>46254</v>
      </c>
      <c r="AD28" s="37">
        <v>46387</v>
      </c>
    </row>
    <row r="29" spans="2:30" x14ac:dyDescent="0.25">
      <c r="B29" s="30">
        <v>2026</v>
      </c>
      <c r="C29" s="33">
        <v>642</v>
      </c>
      <c r="D29" s="31" t="s">
        <v>170</v>
      </c>
      <c r="E29" s="34" t="s">
        <v>171</v>
      </c>
      <c r="F29" s="34" t="s">
        <v>172</v>
      </c>
      <c r="G29" s="34" t="s">
        <v>138</v>
      </c>
      <c r="H29" s="34" t="s">
        <v>41</v>
      </c>
      <c r="I29" s="34" t="s">
        <v>173</v>
      </c>
      <c r="J29" s="34" t="s">
        <v>174</v>
      </c>
      <c r="K29" s="34"/>
      <c r="L29" s="30"/>
      <c r="M29" s="34" t="s">
        <v>42</v>
      </c>
      <c r="N29" s="34">
        <v>901391005</v>
      </c>
      <c r="O29" s="34" t="s">
        <v>175</v>
      </c>
      <c r="P29" s="31" t="s">
        <v>274</v>
      </c>
      <c r="Q29" s="34">
        <v>3133210419</v>
      </c>
      <c r="R29" s="35"/>
      <c r="S29" s="36"/>
      <c r="T29" s="37"/>
      <c r="U29" s="34"/>
      <c r="V29" s="36"/>
      <c r="W29" s="37"/>
      <c r="X29" s="34" t="s">
        <v>93</v>
      </c>
      <c r="Y29" s="34" t="s">
        <v>176</v>
      </c>
      <c r="Z29" s="36">
        <v>129987385</v>
      </c>
      <c r="AA29" s="34">
        <v>143</v>
      </c>
      <c r="AB29" s="37">
        <v>46244</v>
      </c>
      <c r="AC29" s="37">
        <v>46245</v>
      </c>
      <c r="AD29" s="37">
        <v>46387</v>
      </c>
    </row>
    <row r="30" spans="2:30" x14ac:dyDescent="0.25">
      <c r="B30" s="30">
        <v>2026</v>
      </c>
      <c r="C30" s="33">
        <v>644</v>
      </c>
      <c r="D30" s="31" t="s">
        <v>177</v>
      </c>
      <c r="E30" s="34" t="s">
        <v>51</v>
      </c>
      <c r="F30" s="34" t="s">
        <v>178</v>
      </c>
      <c r="G30" s="34" t="s">
        <v>53</v>
      </c>
      <c r="H30" s="34" t="s">
        <v>41</v>
      </c>
      <c r="I30" s="34" t="s">
        <v>75</v>
      </c>
      <c r="J30" s="34" t="s">
        <v>179</v>
      </c>
      <c r="K30" s="34"/>
      <c r="L30" s="30"/>
      <c r="M30" s="34" t="s">
        <v>56</v>
      </c>
      <c r="N30" s="34">
        <v>1032495575</v>
      </c>
      <c r="O30" s="34" t="s">
        <v>180</v>
      </c>
      <c r="P30" s="31" t="s">
        <v>275</v>
      </c>
      <c r="Q30" s="34"/>
      <c r="R30" s="35"/>
      <c r="S30" s="36"/>
      <c r="T30" s="37"/>
      <c r="U30" s="34"/>
      <c r="V30" s="36"/>
      <c r="W30" s="37"/>
      <c r="X30" s="34" t="s">
        <v>46</v>
      </c>
      <c r="Y30" s="34" t="s">
        <v>47</v>
      </c>
      <c r="Z30" s="36">
        <v>11436000</v>
      </c>
      <c r="AA30" s="34">
        <v>61</v>
      </c>
      <c r="AB30" s="37">
        <v>46252</v>
      </c>
      <c r="AC30" s="37">
        <v>46254</v>
      </c>
      <c r="AD30" s="37">
        <v>46314</v>
      </c>
    </row>
    <row r="31" spans="2:30" x14ac:dyDescent="0.25">
      <c r="B31" s="30">
        <v>2026</v>
      </c>
      <c r="C31" s="33">
        <v>645</v>
      </c>
      <c r="D31" s="31" t="s">
        <v>181</v>
      </c>
      <c r="E31" s="34" t="s">
        <v>51</v>
      </c>
      <c r="F31" s="34" t="s">
        <v>182</v>
      </c>
      <c r="G31" s="34" t="s">
        <v>53</v>
      </c>
      <c r="H31" s="34" t="s">
        <v>41</v>
      </c>
      <c r="I31" s="34" t="s">
        <v>54</v>
      </c>
      <c r="J31" s="34" t="s">
        <v>183</v>
      </c>
      <c r="K31" s="34"/>
      <c r="L31" s="30"/>
      <c r="M31" s="34" t="s">
        <v>56</v>
      </c>
      <c r="N31" s="34">
        <v>52314354</v>
      </c>
      <c r="O31" s="34" t="s">
        <v>184</v>
      </c>
      <c r="P31" s="31" t="s">
        <v>276</v>
      </c>
      <c r="Q31" s="34">
        <v>3133386970</v>
      </c>
      <c r="R31" s="35"/>
      <c r="S31" s="36"/>
      <c r="T31" s="37"/>
      <c r="U31" s="34"/>
      <c r="V31" s="36"/>
      <c r="W31" s="37"/>
      <c r="X31" s="34" t="s">
        <v>46</v>
      </c>
      <c r="Y31" s="34" t="s">
        <v>58</v>
      </c>
      <c r="Z31" s="36">
        <v>30114800</v>
      </c>
      <c r="AA31" s="34">
        <v>140</v>
      </c>
      <c r="AB31" s="37">
        <v>46247</v>
      </c>
      <c r="AC31" s="37">
        <v>46248</v>
      </c>
      <c r="AD31" s="37">
        <v>46387</v>
      </c>
    </row>
    <row r="32" spans="2:30" x14ac:dyDescent="0.25">
      <c r="B32" s="30">
        <v>2026</v>
      </c>
      <c r="C32" s="33">
        <v>646</v>
      </c>
      <c r="D32" s="31" t="s">
        <v>185</v>
      </c>
      <c r="E32" s="34" t="s">
        <v>51</v>
      </c>
      <c r="F32" s="34" t="s">
        <v>186</v>
      </c>
      <c r="G32" s="34" t="s">
        <v>53</v>
      </c>
      <c r="H32" s="34" t="s">
        <v>41</v>
      </c>
      <c r="I32" s="34" t="s">
        <v>75</v>
      </c>
      <c r="J32" s="34" t="s">
        <v>187</v>
      </c>
      <c r="K32" s="34"/>
      <c r="L32" s="30"/>
      <c r="M32" s="34" t="s">
        <v>56</v>
      </c>
      <c r="N32" s="34">
        <v>1032469639</v>
      </c>
      <c r="O32" s="34" t="s">
        <v>188</v>
      </c>
      <c r="P32" s="31" t="s">
        <v>277</v>
      </c>
      <c r="Q32" s="34">
        <v>3204389133</v>
      </c>
      <c r="R32" s="35"/>
      <c r="S32" s="36"/>
      <c r="T32" s="37"/>
      <c r="U32" s="34"/>
      <c r="V32" s="36"/>
      <c r="W32" s="37"/>
      <c r="X32" s="34" t="s">
        <v>46</v>
      </c>
      <c r="Y32" s="34" t="s">
        <v>47</v>
      </c>
      <c r="Z32" s="36">
        <v>20302500</v>
      </c>
      <c r="AA32" s="34">
        <v>69</v>
      </c>
      <c r="AB32" s="37">
        <v>46252</v>
      </c>
      <c r="AC32" s="37">
        <v>46258</v>
      </c>
      <c r="AD32" s="37">
        <v>46326</v>
      </c>
    </row>
    <row r="33" spans="2:30" x14ac:dyDescent="0.25">
      <c r="B33" s="30">
        <v>2026</v>
      </c>
      <c r="C33" s="33">
        <v>647</v>
      </c>
      <c r="D33" s="34" t="s">
        <v>189</v>
      </c>
      <c r="E33" s="34" t="s">
        <v>51</v>
      </c>
      <c r="F33" s="34" t="s">
        <v>190</v>
      </c>
      <c r="G33" s="34" t="s">
        <v>53</v>
      </c>
      <c r="H33" s="34" t="s">
        <v>41</v>
      </c>
      <c r="I33" s="34" t="s">
        <v>75</v>
      </c>
      <c r="J33" s="34" t="s">
        <v>191</v>
      </c>
      <c r="K33" s="34"/>
      <c r="L33" s="30"/>
      <c r="M33" s="34" t="s">
        <v>56</v>
      </c>
      <c r="N33" s="34">
        <v>53004957</v>
      </c>
      <c r="O33" s="34" t="s">
        <v>192</v>
      </c>
      <c r="P33" s="34"/>
      <c r="Q33" s="34"/>
      <c r="R33" s="35"/>
      <c r="S33" s="36"/>
      <c r="T33" s="37"/>
      <c r="U33" s="34"/>
      <c r="V33" s="36"/>
      <c r="W33" s="37"/>
      <c r="X33" s="34" t="s">
        <v>46</v>
      </c>
      <c r="Y33" s="34" t="s">
        <v>47</v>
      </c>
      <c r="Z33" s="36">
        <v>16242000</v>
      </c>
      <c r="AA33" s="34">
        <v>61</v>
      </c>
      <c r="AB33" s="37">
        <v>46252</v>
      </c>
      <c r="AC33" s="37">
        <v>46255</v>
      </c>
      <c r="AD33" s="37">
        <v>46315</v>
      </c>
    </row>
    <row r="34" spans="2:30" x14ac:dyDescent="0.25">
      <c r="B34" s="30">
        <v>2026</v>
      </c>
      <c r="C34" s="33">
        <v>648</v>
      </c>
      <c r="D34" s="34" t="s">
        <v>193</v>
      </c>
      <c r="E34" s="34" t="s">
        <v>64</v>
      </c>
      <c r="F34" s="34" t="s">
        <v>194</v>
      </c>
      <c r="G34" s="34" t="s">
        <v>48</v>
      </c>
      <c r="H34" s="34" t="s">
        <v>41</v>
      </c>
      <c r="I34" s="34" t="s">
        <v>195</v>
      </c>
      <c r="J34" s="34" t="s">
        <v>196</v>
      </c>
      <c r="K34" s="34"/>
      <c r="L34" s="30"/>
      <c r="M34" s="34" t="s">
        <v>42</v>
      </c>
      <c r="N34" s="34">
        <v>901605394</v>
      </c>
      <c r="O34" s="34" t="s">
        <v>197</v>
      </c>
      <c r="P34" s="31" t="s">
        <v>278</v>
      </c>
      <c r="Q34" s="34">
        <v>3138328418</v>
      </c>
      <c r="R34" s="35"/>
      <c r="S34" s="36"/>
      <c r="T34" s="37"/>
      <c r="U34" s="34"/>
      <c r="V34" s="36"/>
      <c r="W34" s="37"/>
      <c r="X34" s="34" t="s">
        <v>66</v>
      </c>
      <c r="Y34" s="34" t="s">
        <v>69</v>
      </c>
      <c r="Z34" s="36">
        <v>737000000</v>
      </c>
      <c r="AA34" s="34">
        <v>126</v>
      </c>
      <c r="AB34" s="37">
        <v>46254</v>
      </c>
      <c r="AC34" s="37">
        <v>46255</v>
      </c>
      <c r="AD34" s="37">
        <v>46380</v>
      </c>
    </row>
    <row r="35" spans="2:30" x14ac:dyDescent="0.25">
      <c r="B35" s="30">
        <v>2026</v>
      </c>
      <c r="C35" s="33">
        <v>649</v>
      </c>
      <c r="D35" s="34" t="s">
        <v>198</v>
      </c>
      <c r="E35" s="34" t="s">
        <v>51</v>
      </c>
      <c r="F35" s="34" t="s">
        <v>199</v>
      </c>
      <c r="G35" s="34" t="s">
        <v>53</v>
      </c>
      <c r="H35" s="34"/>
      <c r="I35" s="34" t="s">
        <v>200</v>
      </c>
      <c r="J35" s="34" t="s">
        <v>201</v>
      </c>
      <c r="K35" s="34"/>
      <c r="L35" s="30"/>
      <c r="M35" s="34" t="s">
        <v>56</v>
      </c>
      <c r="N35" s="34">
        <v>1020734009</v>
      </c>
      <c r="O35" s="34" t="s">
        <v>202</v>
      </c>
      <c r="P35" s="31" t="s">
        <v>279</v>
      </c>
      <c r="Q35" s="34">
        <v>3115850606</v>
      </c>
      <c r="R35" s="35"/>
      <c r="S35" s="36"/>
      <c r="T35" s="37"/>
      <c r="U35" s="34"/>
      <c r="V35" s="36"/>
      <c r="W35" s="37"/>
      <c r="X35" s="34" t="s">
        <v>66</v>
      </c>
      <c r="Y35" s="34" t="s">
        <v>203</v>
      </c>
      <c r="Z35" s="36">
        <v>40605000</v>
      </c>
      <c r="AA35" s="34">
        <v>108</v>
      </c>
      <c r="AB35" s="37">
        <v>46248</v>
      </c>
      <c r="AC35" s="37">
        <v>46255</v>
      </c>
      <c r="AD35" s="37">
        <v>46362</v>
      </c>
    </row>
    <row r="36" spans="2:30" x14ac:dyDescent="0.25">
      <c r="B36" s="30">
        <v>2026</v>
      </c>
      <c r="C36" s="33">
        <v>650</v>
      </c>
      <c r="D36" s="34" t="s">
        <v>204</v>
      </c>
      <c r="E36" s="34" t="s">
        <v>51</v>
      </c>
      <c r="F36" s="34" t="s">
        <v>205</v>
      </c>
      <c r="G36" s="34" t="s">
        <v>53</v>
      </c>
      <c r="H36" s="34" t="s">
        <v>41</v>
      </c>
      <c r="I36" s="34" t="s">
        <v>139</v>
      </c>
      <c r="J36" s="34" t="s">
        <v>206</v>
      </c>
      <c r="K36" s="34"/>
      <c r="L36" s="30"/>
      <c r="M36" s="34" t="s">
        <v>56</v>
      </c>
      <c r="N36" s="34">
        <v>1024471579</v>
      </c>
      <c r="O36" s="34" t="s">
        <v>207</v>
      </c>
      <c r="P36" s="34"/>
      <c r="Q36" s="34"/>
      <c r="R36" s="35"/>
      <c r="S36" s="36"/>
      <c r="T36" s="37"/>
      <c r="U36" s="34"/>
      <c r="V36" s="36"/>
      <c r="W36" s="37"/>
      <c r="X36" s="34" t="s">
        <v>142</v>
      </c>
      <c r="Y36" s="34" t="s">
        <v>143</v>
      </c>
      <c r="Z36" s="36">
        <v>49448700</v>
      </c>
      <c r="AA36" s="34">
        <v>130</v>
      </c>
      <c r="AB36" s="37">
        <v>46252</v>
      </c>
      <c r="AC36" s="37">
        <v>46258</v>
      </c>
      <c r="AD36" s="37">
        <v>46387</v>
      </c>
    </row>
    <row r="37" spans="2:30" x14ac:dyDescent="0.25">
      <c r="B37" s="30">
        <v>2026</v>
      </c>
      <c r="C37" s="33">
        <v>651</v>
      </c>
      <c r="D37" s="34" t="s">
        <v>208</v>
      </c>
      <c r="E37" s="34" t="s">
        <v>51</v>
      </c>
      <c r="F37" s="34" t="s">
        <v>209</v>
      </c>
      <c r="G37" s="34" t="s">
        <v>53</v>
      </c>
      <c r="H37" s="34" t="s">
        <v>41</v>
      </c>
      <c r="I37" s="34" t="s">
        <v>75</v>
      </c>
      <c r="J37" s="34" t="s">
        <v>210</v>
      </c>
      <c r="K37" s="34"/>
      <c r="L37" s="30"/>
      <c r="M37" s="34" t="s">
        <v>56</v>
      </c>
      <c r="N37" s="34">
        <v>52778206</v>
      </c>
      <c r="O37" s="34" t="s">
        <v>211</v>
      </c>
      <c r="P37" s="34"/>
      <c r="Q37" s="34"/>
      <c r="R37" s="35"/>
      <c r="S37" s="36"/>
      <c r="T37" s="37"/>
      <c r="U37" s="34"/>
      <c r="V37" s="36"/>
      <c r="W37" s="37"/>
      <c r="X37" s="34" t="s">
        <v>46</v>
      </c>
      <c r="Y37" s="34" t="s">
        <v>47</v>
      </c>
      <c r="Z37" s="36">
        <v>16242000</v>
      </c>
      <c r="AA37" s="34">
        <v>126</v>
      </c>
      <c r="AB37" s="37">
        <v>46252</v>
      </c>
      <c r="AC37" s="37">
        <v>46262</v>
      </c>
      <c r="AD37" s="37">
        <v>46387</v>
      </c>
    </row>
    <row r="38" spans="2:30" x14ac:dyDescent="0.25">
      <c r="B38" s="30">
        <v>2026</v>
      </c>
      <c r="C38" s="33">
        <v>652</v>
      </c>
      <c r="D38" s="34" t="s">
        <v>212</v>
      </c>
      <c r="E38" s="34" t="s">
        <v>51</v>
      </c>
      <c r="F38" s="34" t="s">
        <v>213</v>
      </c>
      <c r="G38" s="34" t="s">
        <v>53</v>
      </c>
      <c r="H38" s="34"/>
      <c r="I38" s="34" t="s">
        <v>214</v>
      </c>
      <c r="J38" s="34" t="s">
        <v>215</v>
      </c>
      <c r="K38" s="34"/>
      <c r="L38" s="30"/>
      <c r="M38" s="34" t="s">
        <v>56</v>
      </c>
      <c r="N38" s="34">
        <v>79709059</v>
      </c>
      <c r="O38" s="34" t="s">
        <v>216</v>
      </c>
      <c r="P38" s="31" t="s">
        <v>280</v>
      </c>
      <c r="Q38" s="34">
        <v>3795750</v>
      </c>
      <c r="R38" s="35"/>
      <c r="S38" s="36"/>
      <c r="T38" s="37"/>
      <c r="U38" s="34"/>
      <c r="V38" s="36"/>
      <c r="W38" s="37"/>
      <c r="X38" s="34" t="s">
        <v>142</v>
      </c>
      <c r="Y38" s="34" t="s">
        <v>217</v>
      </c>
      <c r="Z38" s="36">
        <v>24995200</v>
      </c>
      <c r="AA38" s="34">
        <v>134</v>
      </c>
      <c r="AB38" s="37">
        <v>46253</v>
      </c>
      <c r="AC38" s="37">
        <v>46254</v>
      </c>
      <c r="AD38" s="37">
        <v>46387</v>
      </c>
    </row>
    <row r="39" spans="2:30" x14ac:dyDescent="0.25">
      <c r="B39" s="30">
        <v>2026</v>
      </c>
      <c r="C39" s="33">
        <v>654</v>
      </c>
      <c r="D39" s="31" t="s">
        <v>218</v>
      </c>
      <c r="E39" s="34" t="s">
        <v>44</v>
      </c>
      <c r="F39" s="34" t="s">
        <v>219</v>
      </c>
      <c r="G39" s="34" t="s">
        <v>138</v>
      </c>
      <c r="H39" s="34" t="s">
        <v>41</v>
      </c>
      <c r="I39" s="34" t="s">
        <v>49</v>
      </c>
      <c r="J39" s="34" t="s">
        <v>220</v>
      </c>
      <c r="K39" s="34"/>
      <c r="L39" s="30"/>
      <c r="M39" s="34" t="s">
        <v>42</v>
      </c>
      <c r="N39" s="34">
        <v>901890648</v>
      </c>
      <c r="O39" s="34" t="s">
        <v>221</v>
      </c>
      <c r="P39" s="31" t="s">
        <v>281</v>
      </c>
      <c r="Q39" s="34" t="s">
        <v>222</v>
      </c>
      <c r="R39" s="35"/>
      <c r="S39" s="36"/>
      <c r="T39" s="37"/>
      <c r="U39" s="34"/>
      <c r="V39" s="36"/>
      <c r="W39" s="37"/>
      <c r="X39" s="34" t="s">
        <v>93</v>
      </c>
      <c r="Y39" s="34" t="s">
        <v>223</v>
      </c>
      <c r="Z39" s="36">
        <v>13990420</v>
      </c>
      <c r="AA39" s="34">
        <v>122</v>
      </c>
      <c r="AB39" s="37">
        <v>46248</v>
      </c>
      <c r="AC39" s="37">
        <v>46261</v>
      </c>
      <c r="AD39" s="37">
        <v>46382</v>
      </c>
    </row>
    <row r="40" spans="2:30" x14ac:dyDescent="0.25">
      <c r="B40" s="30">
        <v>2026</v>
      </c>
      <c r="C40" s="33">
        <v>655</v>
      </c>
      <c r="D40" s="31" t="s">
        <v>224</v>
      </c>
      <c r="E40" s="34" t="s">
        <v>51</v>
      </c>
      <c r="F40" s="34" t="s">
        <v>225</v>
      </c>
      <c r="G40" s="34" t="s">
        <v>80</v>
      </c>
      <c r="H40" s="34" t="s">
        <v>41</v>
      </c>
      <c r="I40" s="34" t="s">
        <v>226</v>
      </c>
      <c r="J40" s="34" t="s">
        <v>227</v>
      </c>
      <c r="K40" s="34"/>
      <c r="L40" s="30"/>
      <c r="M40" s="34" t="s">
        <v>42</v>
      </c>
      <c r="N40" s="34">
        <v>899999333</v>
      </c>
      <c r="O40" s="34" t="s">
        <v>228</v>
      </c>
      <c r="P40" s="34"/>
      <c r="Q40" s="34"/>
      <c r="R40" s="35"/>
      <c r="S40" s="36"/>
      <c r="T40" s="37"/>
      <c r="U40" s="34"/>
      <c r="V40" s="36"/>
      <c r="W40" s="37"/>
      <c r="X40" s="34" t="s">
        <v>66</v>
      </c>
      <c r="Y40" s="34" t="s">
        <v>229</v>
      </c>
      <c r="Z40" s="36">
        <v>328442150</v>
      </c>
      <c r="AA40" s="34">
        <v>133</v>
      </c>
      <c r="AB40" s="37">
        <v>46253</v>
      </c>
      <c r="AC40" s="37">
        <v>46254</v>
      </c>
      <c r="AD40" s="37">
        <v>46386</v>
      </c>
    </row>
    <row r="41" spans="2:30" x14ac:dyDescent="0.25">
      <c r="B41" s="30">
        <v>2026</v>
      </c>
      <c r="C41" s="33">
        <v>656</v>
      </c>
      <c r="D41" s="34" t="s">
        <v>230</v>
      </c>
      <c r="E41" s="34" t="s">
        <v>51</v>
      </c>
      <c r="F41" s="34" t="s">
        <v>231</v>
      </c>
      <c r="G41" s="34" t="s">
        <v>53</v>
      </c>
      <c r="H41" s="34" t="s">
        <v>41</v>
      </c>
      <c r="I41" s="34" t="s">
        <v>139</v>
      </c>
      <c r="J41" s="34" t="s">
        <v>232</v>
      </c>
      <c r="K41" s="34"/>
      <c r="L41" s="30"/>
      <c r="M41" s="34" t="s">
        <v>56</v>
      </c>
      <c r="N41" s="34">
        <v>1094915051</v>
      </c>
      <c r="O41" s="34" t="s">
        <v>233</v>
      </c>
      <c r="P41" s="34"/>
      <c r="Q41" s="34"/>
      <c r="R41" s="35"/>
      <c r="S41" s="36"/>
      <c r="T41" s="37"/>
      <c r="U41" s="34"/>
      <c r="V41" s="36"/>
      <c r="W41" s="37"/>
      <c r="X41" s="34" t="s">
        <v>142</v>
      </c>
      <c r="Y41" s="34" t="s">
        <v>143</v>
      </c>
      <c r="Z41" s="36">
        <v>50096000</v>
      </c>
      <c r="AA41" s="34">
        <v>128</v>
      </c>
      <c r="AB41" s="37">
        <v>46254</v>
      </c>
      <c r="AC41" s="37">
        <v>46260</v>
      </c>
      <c r="AD41" s="37">
        <v>46387</v>
      </c>
    </row>
    <row r="42" spans="2:30" x14ac:dyDescent="0.25">
      <c r="B42" s="30">
        <v>2026</v>
      </c>
      <c r="C42" s="33">
        <v>657</v>
      </c>
      <c r="D42" s="34" t="s">
        <v>234</v>
      </c>
      <c r="E42" s="34" t="s">
        <v>51</v>
      </c>
      <c r="F42" s="34" t="s">
        <v>235</v>
      </c>
      <c r="G42" s="34" t="s">
        <v>53</v>
      </c>
      <c r="H42" s="34" t="s">
        <v>41</v>
      </c>
      <c r="I42" s="34" t="s">
        <v>214</v>
      </c>
      <c r="J42" s="34" t="s">
        <v>236</v>
      </c>
      <c r="K42" s="34"/>
      <c r="L42" s="30"/>
      <c r="M42" s="34" t="s">
        <v>56</v>
      </c>
      <c r="N42" s="34">
        <v>1013631128</v>
      </c>
      <c r="O42" s="34" t="s">
        <v>237</v>
      </c>
      <c r="P42" s="34"/>
      <c r="Q42" s="34"/>
      <c r="R42" s="35"/>
      <c r="S42" s="36"/>
      <c r="T42" s="37"/>
      <c r="U42" s="34"/>
      <c r="V42" s="36"/>
      <c r="W42" s="37"/>
      <c r="X42" s="34" t="s">
        <v>142</v>
      </c>
      <c r="Y42" s="34" t="s">
        <v>217</v>
      </c>
      <c r="Z42" s="36">
        <v>31227000</v>
      </c>
      <c r="AA42" s="34">
        <v>108</v>
      </c>
      <c r="AB42" s="37">
        <v>46255</v>
      </c>
      <c r="AC42" s="37">
        <v>46255</v>
      </c>
      <c r="AD42" s="37">
        <v>46362</v>
      </c>
    </row>
    <row r="43" spans="2:30" x14ac:dyDescent="0.25">
      <c r="B43" s="30">
        <v>2026</v>
      </c>
      <c r="C43" s="33">
        <v>658</v>
      </c>
      <c r="D43" s="34" t="s">
        <v>238</v>
      </c>
      <c r="E43" s="34" t="s">
        <v>51</v>
      </c>
      <c r="F43" s="34" t="s">
        <v>239</v>
      </c>
      <c r="G43" s="34" t="s">
        <v>53</v>
      </c>
      <c r="H43" s="34" t="s">
        <v>41</v>
      </c>
      <c r="I43" s="34" t="s">
        <v>214</v>
      </c>
      <c r="J43" s="34" t="s">
        <v>240</v>
      </c>
      <c r="K43" s="34"/>
      <c r="L43" s="30"/>
      <c r="M43" s="34" t="s">
        <v>56</v>
      </c>
      <c r="N43" s="34">
        <v>1069500352</v>
      </c>
      <c r="O43" s="34" t="s">
        <v>241</v>
      </c>
      <c r="P43" s="34"/>
      <c r="Q43" s="34"/>
      <c r="R43" s="35"/>
      <c r="S43" s="36"/>
      <c r="T43" s="37"/>
      <c r="U43" s="34"/>
      <c r="V43" s="36"/>
      <c r="W43" s="37"/>
      <c r="X43" s="34" t="s">
        <v>142</v>
      </c>
      <c r="Y43" s="34" t="s">
        <v>217</v>
      </c>
      <c r="Z43" s="36">
        <v>40605000</v>
      </c>
      <c r="AA43" s="34">
        <v>130</v>
      </c>
      <c r="AB43" s="37">
        <v>46255</v>
      </c>
      <c r="AC43" s="37">
        <v>46258</v>
      </c>
      <c r="AD43" s="37">
        <v>46387</v>
      </c>
    </row>
    <row r="44" spans="2:30" x14ac:dyDescent="0.25">
      <c r="B44" s="30">
        <v>2026</v>
      </c>
      <c r="C44" s="33">
        <v>659</v>
      </c>
      <c r="D44" s="34" t="s">
        <v>242</v>
      </c>
      <c r="E44" s="34" t="s">
        <v>51</v>
      </c>
      <c r="F44" s="34" t="s">
        <v>243</v>
      </c>
      <c r="G44" s="34" t="s">
        <v>53</v>
      </c>
      <c r="H44" s="34" t="s">
        <v>41</v>
      </c>
      <c r="I44" s="34" t="s">
        <v>214</v>
      </c>
      <c r="J44" s="34" t="s">
        <v>244</v>
      </c>
      <c r="K44" s="34"/>
      <c r="L44" s="30"/>
      <c r="M44" s="34" t="s">
        <v>56</v>
      </c>
      <c r="N44" s="34">
        <v>1023937029</v>
      </c>
      <c r="O44" s="34" t="s">
        <v>245</v>
      </c>
      <c r="P44" s="34"/>
      <c r="Q44" s="34"/>
      <c r="R44" s="35"/>
      <c r="S44" s="36"/>
      <c r="T44" s="37"/>
      <c r="U44" s="34"/>
      <c r="V44" s="36"/>
      <c r="W44" s="37"/>
      <c r="X44" s="34" t="s">
        <v>142</v>
      </c>
      <c r="Y44" s="34" t="s">
        <v>217</v>
      </c>
      <c r="Z44" s="36">
        <v>40605000</v>
      </c>
      <c r="AA44" s="34">
        <v>126</v>
      </c>
      <c r="AB44" s="37">
        <v>46258</v>
      </c>
      <c r="AC44" s="37">
        <v>46262</v>
      </c>
      <c r="AD44" s="37">
        <v>46387</v>
      </c>
    </row>
    <row r="45" spans="2:30" x14ac:dyDescent="0.25">
      <c r="B45" s="30">
        <v>2026</v>
      </c>
      <c r="C45" s="33">
        <v>660</v>
      </c>
      <c r="D45" s="34" t="s">
        <v>246</v>
      </c>
      <c r="E45" s="34" t="s">
        <v>51</v>
      </c>
      <c r="F45" s="34" t="s">
        <v>247</v>
      </c>
      <c r="G45" s="34" t="s">
        <v>53</v>
      </c>
      <c r="H45" s="34" t="s">
        <v>41</v>
      </c>
      <c r="I45" s="34" t="s">
        <v>97</v>
      </c>
      <c r="J45" s="34" t="s">
        <v>248</v>
      </c>
      <c r="K45" s="34"/>
      <c r="L45" s="30"/>
      <c r="M45" s="34" t="s">
        <v>56</v>
      </c>
      <c r="N45" s="34">
        <v>1075681594</v>
      </c>
      <c r="O45" s="34" t="s">
        <v>249</v>
      </c>
      <c r="P45" s="34"/>
      <c r="Q45" s="34"/>
      <c r="R45" s="35"/>
      <c r="S45" s="36"/>
      <c r="T45" s="37"/>
      <c r="U45" s="34"/>
      <c r="V45" s="36"/>
      <c r="W45" s="37"/>
      <c r="X45" s="34" t="s">
        <v>46</v>
      </c>
      <c r="Y45" s="34" t="s">
        <v>101</v>
      </c>
      <c r="Z45" s="36">
        <v>29335500</v>
      </c>
      <c r="AA45" s="34">
        <v>128</v>
      </c>
      <c r="AB45" s="37">
        <v>46259</v>
      </c>
      <c r="AC45" s="37">
        <v>46260</v>
      </c>
      <c r="AD45" s="37">
        <v>46387</v>
      </c>
    </row>
    <row r="46" spans="2:30" x14ac:dyDescent="0.25">
      <c r="B46" s="30">
        <v>2026</v>
      </c>
      <c r="C46" s="33">
        <v>662</v>
      </c>
      <c r="D46" s="34" t="s">
        <v>250</v>
      </c>
      <c r="E46" s="34" t="s">
        <v>51</v>
      </c>
      <c r="F46" s="34" t="s">
        <v>251</v>
      </c>
      <c r="G46" s="34" t="s">
        <v>53</v>
      </c>
      <c r="H46" s="34" t="s">
        <v>41</v>
      </c>
      <c r="I46" s="34" t="s">
        <v>75</v>
      </c>
      <c r="J46" s="34" t="s">
        <v>252</v>
      </c>
      <c r="K46" s="34"/>
      <c r="L46" s="30"/>
      <c r="M46" s="34" t="s">
        <v>56</v>
      </c>
      <c r="N46" s="34">
        <v>1013632532</v>
      </c>
      <c r="O46" s="34" t="s">
        <v>253</v>
      </c>
      <c r="P46" s="34"/>
      <c r="Q46" s="34"/>
      <c r="R46" s="35"/>
      <c r="S46" s="36"/>
      <c r="T46" s="37"/>
      <c r="U46" s="34"/>
      <c r="V46" s="36"/>
      <c r="W46" s="37"/>
      <c r="X46" s="34" t="s">
        <v>46</v>
      </c>
      <c r="Y46" s="34" t="s">
        <v>47</v>
      </c>
      <c r="Z46" s="36">
        <v>15036000</v>
      </c>
      <c r="AA46" s="34">
        <v>122</v>
      </c>
      <c r="AB46" s="37">
        <v>46260</v>
      </c>
      <c r="AC46" s="37">
        <v>46261</v>
      </c>
      <c r="AD46" s="37">
        <v>46382</v>
      </c>
    </row>
    <row r="47" spans="2:30" x14ac:dyDescent="0.25">
      <c r="W47" s="1"/>
    </row>
    <row r="48" spans="2:30" x14ac:dyDescent="0.25">
      <c r="W48" s="1"/>
    </row>
    <row r="49" spans="23:23" x14ac:dyDescent="0.25">
      <c r="W49" s="1"/>
    </row>
    <row r="50" spans="23:23" x14ac:dyDescent="0.25">
      <c r="W50" s="1"/>
    </row>
    <row r="51" spans="23:23" x14ac:dyDescent="0.25">
      <c r="W51" s="1"/>
    </row>
    <row r="52" spans="23:23" x14ac:dyDescent="0.25">
      <c r="W52" s="1"/>
    </row>
    <row r="53" spans="23:23" x14ac:dyDescent="0.25">
      <c r="W53" s="1"/>
    </row>
    <row r="54" spans="23:23" x14ac:dyDescent="0.25">
      <c r="W54" s="1"/>
    </row>
    <row r="55" spans="23:23" x14ac:dyDescent="0.25">
      <c r="W55" s="1"/>
    </row>
    <row r="56" spans="23:23" x14ac:dyDescent="0.25">
      <c r="W56" s="1"/>
    </row>
    <row r="57" spans="23:23" x14ac:dyDescent="0.25">
      <c r="W57" s="1"/>
    </row>
    <row r="58" spans="23:23" x14ac:dyDescent="0.25">
      <c r="W58" s="1"/>
    </row>
    <row r="59" spans="23:23" x14ac:dyDescent="0.25">
      <c r="W59" s="1"/>
    </row>
    <row r="60" spans="23:23" x14ac:dyDescent="0.25">
      <c r="W60" s="1"/>
    </row>
    <row r="61" spans="23:23" x14ac:dyDescent="0.25">
      <c r="W61" s="1"/>
    </row>
    <row r="62" spans="23:23" x14ac:dyDescent="0.25">
      <c r="W62" s="1"/>
    </row>
    <row r="63" spans="23:23" x14ac:dyDescent="0.25">
      <c r="W63" s="1"/>
    </row>
    <row r="64" spans="23:23" x14ac:dyDescent="0.25">
      <c r="W64" s="1"/>
    </row>
    <row r="65" spans="23:23" x14ac:dyDescent="0.25">
      <c r="W65" s="1"/>
    </row>
    <row r="66" spans="23:23" x14ac:dyDescent="0.25">
      <c r="W66" s="1"/>
    </row>
    <row r="67" spans="23:23" x14ac:dyDescent="0.25">
      <c r="W67" s="1"/>
    </row>
    <row r="68" spans="23:23" x14ac:dyDescent="0.25">
      <c r="W68" s="1"/>
    </row>
    <row r="69" spans="23:23" x14ac:dyDescent="0.25">
      <c r="W69" s="1"/>
    </row>
    <row r="70" spans="23:23" x14ac:dyDescent="0.25">
      <c r="W70" s="1"/>
    </row>
    <row r="71" spans="23:23" x14ac:dyDescent="0.25">
      <c r="W71" s="1"/>
    </row>
    <row r="72" spans="23:23" x14ac:dyDescent="0.25">
      <c r="W72" s="1"/>
    </row>
    <row r="73" spans="23:23" x14ac:dyDescent="0.25">
      <c r="W73" s="1"/>
    </row>
    <row r="74" spans="23:23" x14ac:dyDescent="0.25">
      <c r="W74" s="1"/>
    </row>
    <row r="75" spans="23:23" x14ac:dyDescent="0.25">
      <c r="W75" s="1"/>
    </row>
    <row r="76" spans="23:23" x14ac:dyDescent="0.25">
      <c r="W76" s="1"/>
    </row>
    <row r="77" spans="23:23" x14ac:dyDescent="0.25">
      <c r="W77" s="1"/>
    </row>
    <row r="78" spans="23:23" x14ac:dyDescent="0.25">
      <c r="W78" s="1"/>
    </row>
    <row r="79" spans="23:23" x14ac:dyDescent="0.25">
      <c r="W79" s="1"/>
    </row>
    <row r="80" spans="23:23" x14ac:dyDescent="0.25">
      <c r="W80" s="1"/>
    </row>
    <row r="81" spans="23:23" x14ac:dyDescent="0.25">
      <c r="W81" s="1"/>
    </row>
    <row r="82" spans="23:23" x14ac:dyDescent="0.25">
      <c r="W82" s="1"/>
    </row>
    <row r="83" spans="23:23" x14ac:dyDescent="0.25">
      <c r="W83" s="1"/>
    </row>
    <row r="84" spans="23:23" x14ac:dyDescent="0.25">
      <c r="W84" s="1"/>
    </row>
    <row r="85" spans="23:23" x14ac:dyDescent="0.25">
      <c r="W85" s="1"/>
    </row>
    <row r="86" spans="23:23" x14ac:dyDescent="0.25">
      <c r="W86" s="1"/>
    </row>
    <row r="87" spans="23:23" x14ac:dyDescent="0.25">
      <c r="W87" s="1"/>
    </row>
    <row r="88" spans="23:23" x14ac:dyDescent="0.25">
      <c r="W88" s="1"/>
    </row>
    <row r="89" spans="23:23" x14ac:dyDescent="0.25">
      <c r="W89" s="1"/>
    </row>
    <row r="90" spans="23:23" x14ac:dyDescent="0.25">
      <c r="W90" s="1"/>
    </row>
    <row r="91" spans="23:23" x14ac:dyDescent="0.25">
      <c r="W91" s="1"/>
    </row>
    <row r="92" spans="23:23" x14ac:dyDescent="0.25">
      <c r="W92" s="1"/>
    </row>
    <row r="93" spans="23:23" x14ac:dyDescent="0.25">
      <c r="W93" s="1"/>
    </row>
    <row r="94" spans="23:23" x14ac:dyDescent="0.25">
      <c r="W94" s="1"/>
    </row>
    <row r="95" spans="23:23" x14ac:dyDescent="0.25">
      <c r="W95" s="1"/>
    </row>
    <row r="96" spans="23:23" x14ac:dyDescent="0.25">
      <c r="W96" s="1"/>
    </row>
    <row r="97" spans="23:23" x14ac:dyDescent="0.25">
      <c r="W97" s="1"/>
    </row>
    <row r="98" spans="23:23" x14ac:dyDescent="0.25">
      <c r="W98" s="1"/>
    </row>
    <row r="99" spans="23:23" x14ac:dyDescent="0.25">
      <c r="W99" s="1"/>
    </row>
    <row r="100" spans="23:23" x14ac:dyDescent="0.25">
      <c r="W100" s="1"/>
    </row>
    <row r="101" spans="23:23" x14ac:dyDescent="0.25">
      <c r="W101" s="1"/>
    </row>
    <row r="102" spans="23:23" x14ac:dyDescent="0.25">
      <c r="W102" s="1"/>
    </row>
    <row r="103" spans="23:23" x14ac:dyDescent="0.25">
      <c r="W103" s="1"/>
    </row>
    <row r="104" spans="23:23" x14ac:dyDescent="0.25">
      <c r="W104" s="1"/>
    </row>
    <row r="105" spans="23:23" x14ac:dyDescent="0.25">
      <c r="W105" s="1"/>
    </row>
    <row r="106" spans="23:23" x14ac:dyDescent="0.25">
      <c r="W106" s="1"/>
    </row>
    <row r="107" spans="23:23" x14ac:dyDescent="0.25">
      <c r="W107" s="1"/>
    </row>
    <row r="108" spans="23:23" x14ac:dyDescent="0.25">
      <c r="W108" s="1"/>
    </row>
    <row r="109" spans="23:23" x14ac:dyDescent="0.25">
      <c r="W109" s="1"/>
    </row>
    <row r="110" spans="23:23" x14ac:dyDescent="0.25">
      <c r="W110" s="1"/>
    </row>
    <row r="111" spans="23:23" x14ac:dyDescent="0.25">
      <c r="W111" s="1"/>
    </row>
    <row r="112" spans="23:23" x14ac:dyDescent="0.25">
      <c r="W112" s="1"/>
    </row>
    <row r="113" spans="23:23" x14ac:dyDescent="0.25">
      <c r="W113" s="1"/>
    </row>
    <row r="114" spans="23:23" x14ac:dyDescent="0.25">
      <c r="W114" s="1"/>
    </row>
    <row r="115" spans="23:23" x14ac:dyDescent="0.25">
      <c r="W115" s="1"/>
    </row>
    <row r="116" spans="23:23" x14ac:dyDescent="0.25">
      <c r="W116" s="1"/>
    </row>
    <row r="117" spans="23:23" x14ac:dyDescent="0.25">
      <c r="W117" s="1"/>
    </row>
    <row r="118" spans="23:23" x14ac:dyDescent="0.25">
      <c r="W118" s="1"/>
    </row>
    <row r="119" spans="23:23" x14ac:dyDescent="0.25">
      <c r="W119" s="1"/>
    </row>
    <row r="120" spans="23:23" x14ac:dyDescent="0.25">
      <c r="W120" s="1"/>
    </row>
    <row r="121" spans="23:23" x14ac:dyDescent="0.25">
      <c r="W121" s="1"/>
    </row>
    <row r="122" spans="23:23" x14ac:dyDescent="0.25">
      <c r="W122" s="1"/>
    </row>
    <row r="123" spans="23:23" x14ac:dyDescent="0.25">
      <c r="W123" s="1"/>
    </row>
    <row r="124" spans="23:23" x14ac:dyDescent="0.25">
      <c r="W124" s="1"/>
    </row>
    <row r="125" spans="23:23" x14ac:dyDescent="0.25">
      <c r="W125" s="1"/>
    </row>
    <row r="126" spans="23:23" x14ac:dyDescent="0.25">
      <c r="W126" s="1"/>
    </row>
    <row r="127" spans="23:23" x14ac:dyDescent="0.25">
      <c r="W127" s="1"/>
    </row>
    <row r="128" spans="23:23" x14ac:dyDescent="0.25">
      <c r="W128" s="1"/>
    </row>
    <row r="129" spans="23:23" x14ac:dyDescent="0.25">
      <c r="W129" s="1"/>
    </row>
    <row r="130" spans="23:23" x14ac:dyDescent="0.25">
      <c r="W130" s="1"/>
    </row>
    <row r="131" spans="23:23" x14ac:dyDescent="0.25">
      <c r="W131" s="1"/>
    </row>
    <row r="132" spans="23:23" x14ac:dyDescent="0.25">
      <c r="W132" s="1"/>
    </row>
    <row r="133" spans="23:23" x14ac:dyDescent="0.25">
      <c r="W133" s="1"/>
    </row>
    <row r="134" spans="23:23" x14ac:dyDescent="0.25">
      <c r="W134" s="1"/>
    </row>
    <row r="135" spans="23:23" x14ac:dyDescent="0.25">
      <c r="W135" s="1"/>
    </row>
    <row r="136" spans="23:23" x14ac:dyDescent="0.25">
      <c r="W136" s="1"/>
    </row>
    <row r="137" spans="23:23" x14ac:dyDescent="0.25">
      <c r="W137" s="1"/>
    </row>
    <row r="138" spans="23:23" x14ac:dyDescent="0.25">
      <c r="W138" s="1"/>
    </row>
    <row r="139" spans="23:23" x14ac:dyDescent="0.25">
      <c r="W139" s="1"/>
    </row>
    <row r="140" spans="23:23" x14ac:dyDescent="0.25">
      <c r="W140" s="1"/>
    </row>
    <row r="141" spans="23:23" x14ac:dyDescent="0.25">
      <c r="W141" s="1"/>
    </row>
    <row r="142" spans="23:23" x14ac:dyDescent="0.25">
      <c r="W142" s="1"/>
    </row>
    <row r="143" spans="23:23" x14ac:dyDescent="0.25">
      <c r="W143" s="1"/>
    </row>
    <row r="144" spans="23:23" x14ac:dyDescent="0.25">
      <c r="W144" s="1"/>
    </row>
    <row r="145" spans="23:23" x14ac:dyDescent="0.25">
      <c r="W145" s="1"/>
    </row>
    <row r="146" spans="23:23" x14ac:dyDescent="0.25">
      <c r="W146" s="1"/>
    </row>
    <row r="147" spans="23:23" x14ac:dyDescent="0.25">
      <c r="W147" s="1"/>
    </row>
    <row r="148" spans="23:23" x14ac:dyDescent="0.25">
      <c r="W148" s="1"/>
    </row>
    <row r="149" spans="23:23" x14ac:dyDescent="0.25">
      <c r="W149" s="1"/>
    </row>
    <row r="150" spans="23:23" x14ac:dyDescent="0.25">
      <c r="W150" s="1"/>
    </row>
    <row r="151" spans="23:23" x14ac:dyDescent="0.25">
      <c r="W151" s="1"/>
    </row>
    <row r="152" spans="23:23" x14ac:dyDescent="0.25">
      <c r="W152" s="1"/>
    </row>
    <row r="153" spans="23:23" x14ac:dyDescent="0.25">
      <c r="W153" s="1"/>
    </row>
    <row r="154" spans="23:23" x14ac:dyDescent="0.25">
      <c r="W154" s="1"/>
    </row>
    <row r="155" spans="23:23" x14ac:dyDescent="0.25">
      <c r="W155" s="1"/>
    </row>
    <row r="156" spans="23:23" x14ac:dyDescent="0.25">
      <c r="W156" s="1"/>
    </row>
    <row r="157" spans="23:23" x14ac:dyDescent="0.25">
      <c r="W157" s="1"/>
    </row>
    <row r="158" spans="23:23" x14ac:dyDescent="0.25">
      <c r="W158" s="1"/>
    </row>
    <row r="159" spans="23:23" x14ac:dyDescent="0.25">
      <c r="W159" s="1"/>
    </row>
    <row r="160" spans="23:23" x14ac:dyDescent="0.25">
      <c r="W160" s="1"/>
    </row>
    <row r="161" spans="23:23" x14ac:dyDescent="0.25">
      <c r="W161" s="1"/>
    </row>
    <row r="162" spans="23:23" x14ac:dyDescent="0.25">
      <c r="W162" s="1"/>
    </row>
    <row r="163" spans="23:23" x14ac:dyDescent="0.25">
      <c r="W163" s="1"/>
    </row>
    <row r="164" spans="23:23" x14ac:dyDescent="0.25">
      <c r="W164" s="1"/>
    </row>
    <row r="165" spans="23:23" x14ac:dyDescent="0.25">
      <c r="W165" s="1"/>
    </row>
    <row r="166" spans="23:23" x14ac:dyDescent="0.25">
      <c r="W166" s="1"/>
    </row>
    <row r="167" spans="23:23" x14ac:dyDescent="0.25">
      <c r="W167" s="1"/>
    </row>
    <row r="168" spans="23:23" x14ac:dyDescent="0.25">
      <c r="W168" s="1"/>
    </row>
    <row r="169" spans="23:23" x14ac:dyDescent="0.25">
      <c r="W169" s="1"/>
    </row>
    <row r="170" spans="23:23" x14ac:dyDescent="0.25">
      <c r="W170" s="1"/>
    </row>
    <row r="171" spans="23:23" x14ac:dyDescent="0.25">
      <c r="W171" s="1"/>
    </row>
    <row r="172" spans="23:23" x14ac:dyDescent="0.25">
      <c r="W172" s="1"/>
    </row>
    <row r="173" spans="23:23" x14ac:dyDescent="0.25">
      <c r="W173" s="1"/>
    </row>
    <row r="174" spans="23:23" x14ac:dyDescent="0.25">
      <c r="W174" s="1"/>
    </row>
    <row r="175" spans="23:23" x14ac:dyDescent="0.25">
      <c r="W175" s="1"/>
    </row>
    <row r="176" spans="23:23" x14ac:dyDescent="0.25">
      <c r="W176" s="1"/>
    </row>
    <row r="177" spans="23:23" x14ac:dyDescent="0.25">
      <c r="W177" s="1"/>
    </row>
    <row r="178" spans="23:23" x14ac:dyDescent="0.25">
      <c r="W178" s="1"/>
    </row>
    <row r="179" spans="23:23" x14ac:dyDescent="0.25">
      <c r="W179" s="1"/>
    </row>
    <row r="180" spans="23:23" x14ac:dyDescent="0.25">
      <c r="W180" s="1"/>
    </row>
    <row r="181" spans="23:23" x14ac:dyDescent="0.25">
      <c r="W181" s="1"/>
    </row>
    <row r="182" spans="23:23" x14ac:dyDescent="0.25">
      <c r="W182" s="1"/>
    </row>
    <row r="183" spans="23:23" x14ac:dyDescent="0.25">
      <c r="W183" s="1"/>
    </row>
    <row r="184" spans="23:23" x14ac:dyDescent="0.25">
      <c r="W184" s="1"/>
    </row>
    <row r="185" spans="23:23" x14ac:dyDescent="0.25">
      <c r="W185" s="1"/>
    </row>
    <row r="186" spans="23:23" x14ac:dyDescent="0.25">
      <c r="W186" s="1"/>
    </row>
    <row r="187" spans="23:23" x14ac:dyDescent="0.25">
      <c r="W187" s="1"/>
    </row>
    <row r="188" spans="23:23" x14ac:dyDescent="0.25">
      <c r="W188" s="1"/>
    </row>
    <row r="189" spans="23:23" x14ac:dyDescent="0.25">
      <c r="W189" s="1"/>
    </row>
    <row r="190" spans="23:23" x14ac:dyDescent="0.25">
      <c r="W190" s="1"/>
    </row>
    <row r="191" spans="23:23" x14ac:dyDescent="0.25">
      <c r="W191" s="1"/>
    </row>
    <row r="192" spans="23:23" x14ac:dyDescent="0.25">
      <c r="W192" s="1"/>
    </row>
    <row r="193" spans="23:23" x14ac:dyDescent="0.25">
      <c r="W193" s="1"/>
    </row>
    <row r="194" spans="23:23" x14ac:dyDescent="0.25">
      <c r="W194" s="1"/>
    </row>
    <row r="195" spans="23:23" x14ac:dyDescent="0.25">
      <c r="W195" s="1"/>
    </row>
    <row r="196" spans="23:23" x14ac:dyDescent="0.25">
      <c r="W196" s="1"/>
    </row>
    <row r="197" spans="23:23" x14ac:dyDescent="0.25">
      <c r="W197" s="1"/>
    </row>
    <row r="198" spans="23:23" x14ac:dyDescent="0.25">
      <c r="W198" s="1"/>
    </row>
    <row r="199" spans="23:23" x14ac:dyDescent="0.25">
      <c r="W199" s="1"/>
    </row>
    <row r="200" spans="23:23" x14ac:dyDescent="0.25">
      <c r="W200" s="1"/>
    </row>
    <row r="201" spans="23:23" x14ac:dyDescent="0.25">
      <c r="W201" s="1"/>
    </row>
    <row r="202" spans="23:23" x14ac:dyDescent="0.25">
      <c r="W202" s="1"/>
    </row>
    <row r="203" spans="23:23" x14ac:dyDescent="0.25">
      <c r="W203" s="1"/>
    </row>
    <row r="204" spans="23:23" x14ac:dyDescent="0.25">
      <c r="W204" s="1"/>
    </row>
    <row r="205" spans="23:23" x14ac:dyDescent="0.25">
      <c r="W205" s="1"/>
    </row>
    <row r="206" spans="23:23" x14ac:dyDescent="0.25">
      <c r="W206" s="1"/>
    </row>
    <row r="207" spans="23:23" x14ac:dyDescent="0.25">
      <c r="W207" s="1"/>
    </row>
    <row r="208" spans="23:23" x14ac:dyDescent="0.25">
      <c r="W208" s="1"/>
    </row>
    <row r="209" spans="23:23" x14ac:dyDescent="0.25">
      <c r="W209" s="1"/>
    </row>
    <row r="210" spans="23:23" x14ac:dyDescent="0.25">
      <c r="W210" s="1"/>
    </row>
    <row r="211" spans="23:23" x14ac:dyDescent="0.25">
      <c r="W211" s="1"/>
    </row>
    <row r="212" spans="23:23" x14ac:dyDescent="0.25">
      <c r="W212" s="1"/>
    </row>
    <row r="213" spans="23:23" x14ac:dyDescent="0.25">
      <c r="W213" s="1"/>
    </row>
    <row r="214" spans="23:23" x14ac:dyDescent="0.25">
      <c r="W214" s="1"/>
    </row>
    <row r="215" spans="23:23" x14ac:dyDescent="0.25">
      <c r="W215" s="1"/>
    </row>
    <row r="216" spans="23:23" x14ac:dyDescent="0.25">
      <c r="W216" s="1"/>
    </row>
    <row r="217" spans="23:23" x14ac:dyDescent="0.25">
      <c r="W217" s="1"/>
    </row>
    <row r="218" spans="23:23" x14ac:dyDescent="0.25">
      <c r="W218" s="1"/>
    </row>
    <row r="219" spans="23:23" x14ac:dyDescent="0.25">
      <c r="W219" s="1"/>
    </row>
    <row r="220" spans="23:23" x14ac:dyDescent="0.25">
      <c r="W220" s="1"/>
    </row>
    <row r="221" spans="23:23" x14ac:dyDescent="0.25">
      <c r="W221" s="1"/>
    </row>
    <row r="222" spans="23:23" x14ac:dyDescent="0.25">
      <c r="W222" s="1"/>
    </row>
    <row r="223" spans="23:23" x14ac:dyDescent="0.25">
      <c r="W223" s="1"/>
    </row>
    <row r="224" spans="23:23" x14ac:dyDescent="0.25">
      <c r="W224" s="1"/>
    </row>
    <row r="225" spans="23:23" x14ac:dyDescent="0.25">
      <c r="W225" s="1"/>
    </row>
    <row r="226" spans="23:23" x14ac:dyDescent="0.25">
      <c r="W226" s="1"/>
    </row>
    <row r="227" spans="23:23" x14ac:dyDescent="0.25">
      <c r="W227" s="1"/>
    </row>
    <row r="228" spans="23:23" x14ac:dyDescent="0.25">
      <c r="W228" s="1"/>
    </row>
    <row r="229" spans="23:23" x14ac:dyDescent="0.25">
      <c r="W229" s="1"/>
    </row>
    <row r="230" spans="23:23" x14ac:dyDescent="0.25">
      <c r="W230" s="1"/>
    </row>
    <row r="231" spans="23:23" x14ac:dyDescent="0.25">
      <c r="W231" s="1"/>
    </row>
    <row r="232" spans="23:23" x14ac:dyDescent="0.25">
      <c r="W232" s="1"/>
    </row>
    <row r="233" spans="23:23" x14ac:dyDescent="0.25">
      <c r="W233" s="1"/>
    </row>
    <row r="234" spans="23:23" x14ac:dyDescent="0.25">
      <c r="W234" s="1"/>
    </row>
    <row r="235" spans="23:23" x14ac:dyDescent="0.25">
      <c r="W235" s="1"/>
    </row>
    <row r="236" spans="23:23" x14ac:dyDescent="0.25">
      <c r="W236" s="1"/>
    </row>
    <row r="237" spans="23:23" x14ac:dyDescent="0.25">
      <c r="W237" s="1"/>
    </row>
    <row r="238" spans="23:23" x14ac:dyDescent="0.25">
      <c r="W238" s="1"/>
    </row>
    <row r="239" spans="23:23" x14ac:dyDescent="0.25">
      <c r="W239" s="1"/>
    </row>
    <row r="240" spans="23:23" x14ac:dyDescent="0.25">
      <c r="W240" s="1"/>
    </row>
    <row r="241" spans="23:23" x14ac:dyDescent="0.25">
      <c r="W241" s="1"/>
    </row>
    <row r="242" spans="23:23" x14ac:dyDescent="0.25">
      <c r="W242" s="1"/>
    </row>
    <row r="243" spans="23:23" x14ac:dyDescent="0.25">
      <c r="W243" s="1"/>
    </row>
    <row r="244" spans="23:23" x14ac:dyDescent="0.25">
      <c r="W244" s="1"/>
    </row>
    <row r="245" spans="23:23" x14ac:dyDescent="0.25">
      <c r="W245" s="1"/>
    </row>
    <row r="246" spans="23:23" x14ac:dyDescent="0.25">
      <c r="W246" s="1"/>
    </row>
    <row r="247" spans="23:23" x14ac:dyDescent="0.25">
      <c r="W247" s="1"/>
    </row>
    <row r="248" spans="23:23" x14ac:dyDescent="0.25">
      <c r="W248" s="1"/>
    </row>
    <row r="249" spans="23:23" x14ac:dyDescent="0.25">
      <c r="W249" s="1"/>
    </row>
    <row r="250" spans="23:23" x14ac:dyDescent="0.25">
      <c r="W250" s="1"/>
    </row>
    <row r="251" spans="23:23" x14ac:dyDescent="0.25">
      <c r="W251" s="1"/>
    </row>
    <row r="252" spans="23:23" x14ac:dyDescent="0.25">
      <c r="W252" s="1"/>
    </row>
    <row r="253" spans="23:23" x14ac:dyDescent="0.25">
      <c r="W253" s="1"/>
    </row>
    <row r="254" spans="23:23" x14ac:dyDescent="0.25">
      <c r="W254" s="1"/>
    </row>
    <row r="255" spans="23:23" x14ac:dyDescent="0.25">
      <c r="W255" s="1"/>
    </row>
    <row r="256" spans="23:23" x14ac:dyDescent="0.25">
      <c r="W256" s="1"/>
    </row>
    <row r="257" spans="23:23" x14ac:dyDescent="0.25">
      <c r="W257" s="1"/>
    </row>
    <row r="258" spans="23:23" x14ac:dyDescent="0.25">
      <c r="W258" s="1"/>
    </row>
    <row r="259" spans="23:23" x14ac:dyDescent="0.25">
      <c r="W259" s="1"/>
    </row>
    <row r="260" spans="23:23" x14ac:dyDescent="0.25">
      <c r="W260" s="1"/>
    </row>
    <row r="261" spans="23:23" x14ac:dyDescent="0.25">
      <c r="W261" s="1"/>
    </row>
    <row r="262" spans="23:23" x14ac:dyDescent="0.25">
      <c r="W262" s="1"/>
    </row>
    <row r="263" spans="23:23" x14ac:dyDescent="0.25">
      <c r="W263" s="1"/>
    </row>
    <row r="264" spans="23:23" x14ac:dyDescent="0.25">
      <c r="W264" s="1"/>
    </row>
    <row r="265" spans="23:23" x14ac:dyDescent="0.25">
      <c r="W265" s="1"/>
    </row>
    <row r="266" spans="23:23" x14ac:dyDescent="0.25">
      <c r="W266" s="1"/>
    </row>
    <row r="267" spans="23:23" x14ac:dyDescent="0.25">
      <c r="W267" s="1"/>
    </row>
    <row r="268" spans="23:23" x14ac:dyDescent="0.25">
      <c r="W268" s="1"/>
    </row>
    <row r="269" spans="23:23" x14ac:dyDescent="0.25">
      <c r="W269" s="1"/>
    </row>
    <row r="270" spans="23:23" x14ac:dyDescent="0.25">
      <c r="W270" s="1"/>
    </row>
    <row r="271" spans="23:23" x14ac:dyDescent="0.25">
      <c r="W271" s="1"/>
    </row>
    <row r="272" spans="23:23" x14ac:dyDescent="0.25">
      <c r="W272" s="1"/>
    </row>
    <row r="273" spans="23:23" x14ac:dyDescent="0.25">
      <c r="W273" s="1"/>
    </row>
    <row r="274" spans="23:23" x14ac:dyDescent="0.25">
      <c r="W274" s="1"/>
    </row>
    <row r="275" spans="23:23" x14ac:dyDescent="0.25">
      <c r="W275" s="1"/>
    </row>
    <row r="276" spans="23:23" x14ac:dyDescent="0.25">
      <c r="W276" s="1"/>
    </row>
    <row r="277" spans="23:23" x14ac:dyDescent="0.25">
      <c r="W277" s="1"/>
    </row>
    <row r="278" spans="23:23" x14ac:dyDescent="0.25">
      <c r="W278" s="1"/>
    </row>
    <row r="279" spans="23:23" x14ac:dyDescent="0.25">
      <c r="W279" s="1"/>
    </row>
    <row r="280" spans="23:23" x14ac:dyDescent="0.25">
      <c r="W280" s="1"/>
    </row>
    <row r="281" spans="23:23" x14ac:dyDescent="0.25">
      <c r="W281" s="1"/>
    </row>
    <row r="282" spans="23:23" x14ac:dyDescent="0.25">
      <c r="W282" s="1"/>
    </row>
    <row r="283" spans="23:23" x14ac:dyDescent="0.25">
      <c r="W283" s="1"/>
    </row>
    <row r="284" spans="23:23" x14ac:dyDescent="0.25">
      <c r="W284" s="1"/>
    </row>
    <row r="285" spans="23:23" x14ac:dyDescent="0.25">
      <c r="W285" s="1"/>
    </row>
    <row r="286" spans="23:23" x14ac:dyDescent="0.25">
      <c r="W286" s="1"/>
    </row>
    <row r="287" spans="23:23" x14ac:dyDescent="0.25">
      <c r="W287" s="1"/>
    </row>
    <row r="288" spans="23:23" x14ac:dyDescent="0.25">
      <c r="W288" s="1"/>
    </row>
    <row r="289" spans="23:23" x14ac:dyDescent="0.25">
      <c r="W289" s="1"/>
    </row>
    <row r="290" spans="23:23" x14ac:dyDescent="0.25">
      <c r="W290" s="1"/>
    </row>
    <row r="291" spans="23:23" x14ac:dyDescent="0.25">
      <c r="W291" s="1"/>
    </row>
    <row r="292" spans="23:23" x14ac:dyDescent="0.25">
      <c r="W292" s="1"/>
    </row>
    <row r="293" spans="23:23" x14ac:dyDescent="0.25">
      <c r="W293" s="1"/>
    </row>
    <row r="294" spans="23:23" x14ac:dyDescent="0.25">
      <c r="W294" s="1"/>
    </row>
    <row r="295" spans="23:23" x14ac:dyDescent="0.25">
      <c r="W295" s="1"/>
    </row>
    <row r="296" spans="23:23" x14ac:dyDescent="0.25">
      <c r="W296" s="1"/>
    </row>
    <row r="297" spans="23:23" x14ac:dyDescent="0.25">
      <c r="W297" s="1"/>
    </row>
    <row r="298" spans="23:23" x14ac:dyDescent="0.25">
      <c r="W298" s="1"/>
    </row>
    <row r="299" spans="23:23" x14ac:dyDescent="0.25">
      <c r="W299" s="1"/>
    </row>
    <row r="300" spans="23:23" x14ac:dyDescent="0.25">
      <c r="W300" s="1"/>
    </row>
    <row r="301" spans="23:23" x14ac:dyDescent="0.25">
      <c r="W301" s="1"/>
    </row>
    <row r="302" spans="23:23" x14ac:dyDescent="0.25">
      <c r="W302" s="1"/>
    </row>
    <row r="303" spans="23:23" x14ac:dyDescent="0.25">
      <c r="W303" s="1"/>
    </row>
    <row r="304" spans="23:23" x14ac:dyDescent="0.25">
      <c r="W304" s="1"/>
    </row>
    <row r="305" spans="23:23" x14ac:dyDescent="0.25">
      <c r="W305" s="1"/>
    </row>
    <row r="306" spans="23:23" x14ac:dyDescent="0.25">
      <c r="W306" s="1"/>
    </row>
    <row r="307" spans="23:23" x14ac:dyDescent="0.25">
      <c r="W307" s="1"/>
    </row>
    <row r="308" spans="23:23" x14ac:dyDescent="0.25">
      <c r="W308" s="1"/>
    </row>
    <row r="309" spans="23:23" x14ac:dyDescent="0.25">
      <c r="W309" s="1"/>
    </row>
    <row r="310" spans="23:23" x14ac:dyDescent="0.25">
      <c r="W310" s="1"/>
    </row>
    <row r="311" spans="23:23" x14ac:dyDescent="0.25">
      <c r="W311" s="1"/>
    </row>
    <row r="312" spans="23:23" x14ac:dyDescent="0.25">
      <c r="W312" s="1"/>
    </row>
    <row r="313" spans="23:23" x14ac:dyDescent="0.25">
      <c r="W313" s="1"/>
    </row>
    <row r="314" spans="23:23" x14ac:dyDescent="0.25">
      <c r="W314" s="1"/>
    </row>
    <row r="315" spans="23:23" x14ac:dyDescent="0.25">
      <c r="W315" s="1"/>
    </row>
    <row r="316" spans="23:23" x14ac:dyDescent="0.25">
      <c r="W316" s="1"/>
    </row>
    <row r="317" spans="23:23" x14ac:dyDescent="0.25">
      <c r="W317" s="1"/>
    </row>
    <row r="318" spans="23:23" x14ac:dyDescent="0.25">
      <c r="W318" s="1"/>
    </row>
    <row r="319" spans="23:23" x14ac:dyDescent="0.25">
      <c r="W319" s="1"/>
    </row>
    <row r="320" spans="23:23" x14ac:dyDescent="0.25">
      <c r="W320" s="1"/>
    </row>
    <row r="321" spans="23:23" x14ac:dyDescent="0.25">
      <c r="W321" s="1"/>
    </row>
    <row r="322" spans="23:23" x14ac:dyDescent="0.25">
      <c r="W322" s="1"/>
    </row>
    <row r="323" spans="23:23" x14ac:dyDescent="0.25">
      <c r="W323" s="1"/>
    </row>
    <row r="324" spans="23:23" x14ac:dyDescent="0.25">
      <c r="W324" s="1"/>
    </row>
    <row r="325" spans="23:23" x14ac:dyDescent="0.25">
      <c r="W325" s="1"/>
    </row>
    <row r="326" spans="23:23" x14ac:dyDescent="0.25">
      <c r="W326" s="1"/>
    </row>
    <row r="327" spans="23:23" x14ac:dyDescent="0.25">
      <c r="W327" s="1"/>
    </row>
    <row r="328" spans="23:23" x14ac:dyDescent="0.25">
      <c r="W328" s="1"/>
    </row>
    <row r="329" spans="23:23" x14ac:dyDescent="0.25">
      <c r="W329" s="1"/>
    </row>
    <row r="330" spans="23:23" x14ac:dyDescent="0.25">
      <c r="W330" s="1"/>
    </row>
    <row r="331" spans="23:23" x14ac:dyDescent="0.25">
      <c r="W331" s="1"/>
    </row>
    <row r="332" spans="23:23" x14ac:dyDescent="0.25">
      <c r="W332" s="1"/>
    </row>
    <row r="333" spans="23:23" x14ac:dyDescent="0.25">
      <c r="W333" s="1"/>
    </row>
    <row r="334" spans="23:23" x14ac:dyDescent="0.25">
      <c r="W334" s="1"/>
    </row>
    <row r="335" spans="23:23" x14ac:dyDescent="0.25">
      <c r="W335" s="1"/>
    </row>
    <row r="336" spans="23:23" x14ac:dyDescent="0.25">
      <c r="W336" s="1"/>
    </row>
    <row r="337" spans="23:23" x14ac:dyDescent="0.25">
      <c r="W337" s="1"/>
    </row>
    <row r="338" spans="23:23" x14ac:dyDescent="0.25">
      <c r="W338" s="1"/>
    </row>
    <row r="339" spans="23:23" x14ac:dyDescent="0.25">
      <c r="W339" s="1"/>
    </row>
    <row r="340" spans="23:23" x14ac:dyDescent="0.25">
      <c r="W340" s="1"/>
    </row>
    <row r="341" spans="23:23" x14ac:dyDescent="0.25">
      <c r="W341" s="1"/>
    </row>
    <row r="342" spans="23:23" x14ac:dyDescent="0.25">
      <c r="W342" s="1"/>
    </row>
    <row r="343" spans="23:23" x14ac:dyDescent="0.25">
      <c r="W343" s="1"/>
    </row>
    <row r="344" spans="23:23" x14ac:dyDescent="0.25">
      <c r="W344" s="1"/>
    </row>
    <row r="345" spans="23:23" x14ac:dyDescent="0.25">
      <c r="W345" s="1"/>
    </row>
    <row r="346" spans="23:23" x14ac:dyDescent="0.25">
      <c r="W346" s="1"/>
    </row>
    <row r="347" spans="23:23" x14ac:dyDescent="0.25">
      <c r="W347" s="1"/>
    </row>
    <row r="348" spans="23:23" x14ac:dyDescent="0.25">
      <c r="W348" s="1"/>
    </row>
    <row r="349" spans="23:23" x14ac:dyDescent="0.25">
      <c r="W349" s="1"/>
    </row>
    <row r="350" spans="23:23" x14ac:dyDescent="0.25">
      <c r="W350" s="1"/>
    </row>
    <row r="351" spans="23:23" x14ac:dyDescent="0.25">
      <c r="W351" s="1"/>
    </row>
    <row r="352" spans="23:23" x14ac:dyDescent="0.25">
      <c r="W352" s="1"/>
    </row>
    <row r="353" spans="23:23" x14ac:dyDescent="0.25">
      <c r="W353" s="1"/>
    </row>
    <row r="354" spans="23:23" x14ac:dyDescent="0.25">
      <c r="W354" s="1"/>
    </row>
    <row r="355" spans="23:23" x14ac:dyDescent="0.25">
      <c r="W355" s="1"/>
    </row>
    <row r="356" spans="23:23" x14ac:dyDescent="0.25">
      <c r="W356" s="1"/>
    </row>
    <row r="357" spans="23:23" x14ac:dyDescent="0.25">
      <c r="W357" s="1"/>
    </row>
    <row r="358" spans="23:23" x14ac:dyDescent="0.25">
      <c r="W358" s="1"/>
    </row>
    <row r="359" spans="23:23" x14ac:dyDescent="0.25">
      <c r="W359" s="1"/>
    </row>
    <row r="360" spans="23:23" x14ac:dyDescent="0.25">
      <c r="W360" s="1"/>
    </row>
    <row r="361" spans="23:23" x14ac:dyDescent="0.25">
      <c r="W361" s="1"/>
    </row>
    <row r="362" spans="23:23" x14ac:dyDescent="0.25">
      <c r="W362" s="1"/>
    </row>
    <row r="363" spans="23:23" x14ac:dyDescent="0.25">
      <c r="W363" s="1"/>
    </row>
    <row r="364" spans="23:23" x14ac:dyDescent="0.25">
      <c r="W364" s="1"/>
    </row>
    <row r="365" spans="23:23" x14ac:dyDescent="0.25">
      <c r="W365" s="1"/>
    </row>
    <row r="366" spans="23:23" x14ac:dyDescent="0.25">
      <c r="W366" s="1"/>
    </row>
    <row r="367" spans="23:23" x14ac:dyDescent="0.25">
      <c r="W367" s="1"/>
    </row>
    <row r="368" spans="23:23" x14ac:dyDescent="0.25">
      <c r="W368" s="1"/>
    </row>
    <row r="369" spans="23:23" x14ac:dyDescent="0.25">
      <c r="W369" s="1"/>
    </row>
    <row r="370" spans="23:23" x14ac:dyDescent="0.25">
      <c r="W370" s="1"/>
    </row>
    <row r="371" spans="23:23" x14ac:dyDescent="0.25">
      <c r="W371" s="1"/>
    </row>
    <row r="372" spans="23:23" x14ac:dyDescent="0.25">
      <c r="W372" s="1"/>
    </row>
    <row r="373" spans="23:23" x14ac:dyDescent="0.25">
      <c r="W373" s="1"/>
    </row>
    <row r="374" spans="23:23" x14ac:dyDescent="0.25">
      <c r="W374" s="1"/>
    </row>
    <row r="375" spans="23:23" x14ac:dyDescent="0.25">
      <c r="W375" s="1"/>
    </row>
    <row r="376" spans="23:23" x14ac:dyDescent="0.25">
      <c r="W376" s="1"/>
    </row>
    <row r="377" spans="23:23" x14ac:dyDescent="0.25">
      <c r="W377" s="1"/>
    </row>
    <row r="378" spans="23:23" x14ac:dyDescent="0.25">
      <c r="W378" s="1"/>
    </row>
    <row r="379" spans="23:23" x14ac:dyDescent="0.25">
      <c r="W379" s="1"/>
    </row>
    <row r="380" spans="23:23" x14ac:dyDescent="0.25">
      <c r="W380" s="1"/>
    </row>
    <row r="381" spans="23:23" x14ac:dyDescent="0.25">
      <c r="W381" s="1"/>
    </row>
    <row r="382" spans="23:23" x14ac:dyDescent="0.25">
      <c r="W382" s="1"/>
    </row>
    <row r="383" spans="23:23" x14ac:dyDescent="0.25">
      <c r="W383" s="1"/>
    </row>
    <row r="384" spans="23:23" x14ac:dyDescent="0.25">
      <c r="W384" s="1"/>
    </row>
    <row r="385" spans="23:23" x14ac:dyDescent="0.25">
      <c r="W385" s="1"/>
    </row>
    <row r="386" spans="23:23" x14ac:dyDescent="0.25">
      <c r="W386" s="1"/>
    </row>
    <row r="387" spans="23:23" x14ac:dyDescent="0.25">
      <c r="W387" s="1"/>
    </row>
    <row r="388" spans="23:23" x14ac:dyDescent="0.25">
      <c r="W388" s="1"/>
    </row>
    <row r="389" spans="23:23" x14ac:dyDescent="0.25">
      <c r="W389" s="1"/>
    </row>
    <row r="390" spans="23:23" x14ac:dyDescent="0.25">
      <c r="W390" s="1"/>
    </row>
    <row r="391" spans="23:23" x14ac:dyDescent="0.25">
      <c r="W391" s="1"/>
    </row>
    <row r="392" spans="23:23" x14ac:dyDescent="0.25">
      <c r="W392" s="1"/>
    </row>
    <row r="393" spans="23:23" x14ac:dyDescent="0.25">
      <c r="W393" s="1"/>
    </row>
    <row r="394" spans="23:23" x14ac:dyDescent="0.25">
      <c r="W394" s="1"/>
    </row>
    <row r="395" spans="23:23" x14ac:dyDescent="0.25">
      <c r="W395" s="1"/>
    </row>
    <row r="396" spans="23:23" x14ac:dyDescent="0.25">
      <c r="W396" s="1"/>
    </row>
    <row r="397" spans="23:23" x14ac:dyDescent="0.25">
      <c r="W397" s="1"/>
    </row>
    <row r="398" spans="23:23" x14ac:dyDescent="0.25">
      <c r="W398" s="1"/>
    </row>
    <row r="399" spans="23:23" x14ac:dyDescent="0.25">
      <c r="W399" s="1"/>
    </row>
    <row r="400" spans="23:23" x14ac:dyDescent="0.25">
      <c r="W400" s="1"/>
    </row>
    <row r="401" spans="23:23" x14ac:dyDescent="0.25">
      <c r="W401" s="1"/>
    </row>
    <row r="402" spans="23:23" x14ac:dyDescent="0.25">
      <c r="W402" s="1"/>
    </row>
    <row r="403" spans="23:23" x14ac:dyDescent="0.25">
      <c r="W403" s="1"/>
    </row>
    <row r="404" spans="23:23" x14ac:dyDescent="0.25">
      <c r="W404" s="1"/>
    </row>
    <row r="405" spans="23:23" x14ac:dyDescent="0.25">
      <c r="W405" s="1"/>
    </row>
    <row r="406" spans="23:23" x14ac:dyDescent="0.25">
      <c r="W406" s="1"/>
    </row>
    <row r="407" spans="23:23" x14ac:dyDescent="0.25">
      <c r="W407" s="1"/>
    </row>
    <row r="408" spans="23:23" x14ac:dyDescent="0.25">
      <c r="W408" s="1"/>
    </row>
    <row r="409" spans="23:23" x14ac:dyDescent="0.25">
      <c r="W409" s="1"/>
    </row>
    <row r="410" spans="23:23" x14ac:dyDescent="0.25">
      <c r="W410" s="1"/>
    </row>
    <row r="411" spans="23:23" x14ac:dyDescent="0.25">
      <c r="W411" s="1"/>
    </row>
    <row r="412" spans="23:23" x14ac:dyDescent="0.25">
      <c r="W412" s="1"/>
    </row>
    <row r="413" spans="23:23" x14ac:dyDescent="0.25">
      <c r="W413" s="1"/>
    </row>
    <row r="414" spans="23:23" x14ac:dyDescent="0.25">
      <c r="W414" s="1"/>
    </row>
    <row r="415" spans="23:23" x14ac:dyDescent="0.25">
      <c r="W415" s="1"/>
    </row>
    <row r="416" spans="23:23" x14ac:dyDescent="0.25">
      <c r="W416" s="1"/>
    </row>
    <row r="417" spans="23:23" x14ac:dyDescent="0.25">
      <c r="W417" s="1"/>
    </row>
    <row r="418" spans="23:23" x14ac:dyDescent="0.25">
      <c r="W418" s="1"/>
    </row>
    <row r="419" spans="23:23" x14ac:dyDescent="0.25">
      <c r="W419" s="1"/>
    </row>
    <row r="420" spans="23:23" x14ac:dyDescent="0.25">
      <c r="W420" s="1"/>
    </row>
    <row r="421" spans="23:23" x14ac:dyDescent="0.25">
      <c r="W421" s="1"/>
    </row>
    <row r="422" spans="23:23" x14ac:dyDescent="0.25">
      <c r="W422" s="1"/>
    </row>
    <row r="423" spans="23:23" x14ac:dyDescent="0.25">
      <c r="W423" s="1"/>
    </row>
    <row r="424" spans="23:23" x14ac:dyDescent="0.25">
      <c r="W424" s="1"/>
    </row>
    <row r="425" spans="23:23" x14ac:dyDescent="0.25">
      <c r="W425" s="1"/>
    </row>
    <row r="426" spans="23:23" x14ac:dyDescent="0.25">
      <c r="W426" s="1"/>
    </row>
    <row r="427" spans="23:23" x14ac:dyDescent="0.25">
      <c r="W427" s="1"/>
    </row>
    <row r="428" spans="23:23" x14ac:dyDescent="0.25">
      <c r="W428" s="1"/>
    </row>
    <row r="429" spans="23:23" x14ac:dyDescent="0.25">
      <c r="W429" s="1"/>
    </row>
    <row r="430" spans="23:23" x14ac:dyDescent="0.25">
      <c r="W430" s="1"/>
    </row>
    <row r="431" spans="23:23" x14ac:dyDescent="0.25">
      <c r="W431" s="1"/>
    </row>
    <row r="432" spans="23:23" x14ac:dyDescent="0.25">
      <c r="W432" s="1"/>
    </row>
    <row r="433" spans="23:23" x14ac:dyDescent="0.25">
      <c r="W433" s="1"/>
    </row>
    <row r="434" spans="23:23" x14ac:dyDescent="0.25">
      <c r="W434" s="1"/>
    </row>
    <row r="435" spans="23:23" x14ac:dyDescent="0.25">
      <c r="W435" s="1"/>
    </row>
    <row r="436" spans="23:23" x14ac:dyDescent="0.25">
      <c r="W436" s="1"/>
    </row>
    <row r="437" spans="23:23" x14ac:dyDescent="0.25">
      <c r="W437" s="1"/>
    </row>
    <row r="438" spans="23:23" x14ac:dyDescent="0.25">
      <c r="W438" s="1"/>
    </row>
    <row r="439" spans="23:23" x14ac:dyDescent="0.25">
      <c r="W439" s="1"/>
    </row>
    <row r="440" spans="23:23" x14ac:dyDescent="0.25">
      <c r="W440" s="1"/>
    </row>
    <row r="441" spans="23:23" x14ac:dyDescent="0.25">
      <c r="W441" s="1"/>
    </row>
    <row r="442" spans="23:23" x14ac:dyDescent="0.25">
      <c r="W442" s="1"/>
    </row>
    <row r="443" spans="23:23" x14ac:dyDescent="0.25">
      <c r="W443" s="1"/>
    </row>
    <row r="444" spans="23:23" x14ac:dyDescent="0.25">
      <c r="W444" s="1"/>
    </row>
    <row r="445" spans="23:23" x14ac:dyDescent="0.25">
      <c r="W445" s="1"/>
    </row>
    <row r="446" spans="23:23" x14ac:dyDescent="0.25">
      <c r="W446" s="1"/>
    </row>
    <row r="447" spans="23:23" x14ac:dyDescent="0.25">
      <c r="W447" s="1"/>
    </row>
    <row r="448" spans="23:23" x14ac:dyDescent="0.25">
      <c r="W448" s="1"/>
    </row>
    <row r="449" spans="23:23" x14ac:dyDescent="0.25">
      <c r="W449" s="1"/>
    </row>
    <row r="450" spans="23:23" x14ac:dyDescent="0.25">
      <c r="W450" s="1"/>
    </row>
    <row r="451" spans="23:23" x14ac:dyDescent="0.25">
      <c r="W451" s="1"/>
    </row>
    <row r="452" spans="23:23" x14ac:dyDescent="0.25">
      <c r="W452" s="1"/>
    </row>
    <row r="453" spans="23:23" x14ac:dyDescent="0.25">
      <c r="W453" s="1"/>
    </row>
    <row r="454" spans="23:23" x14ac:dyDescent="0.25">
      <c r="W454" s="1"/>
    </row>
    <row r="455" spans="23:23" x14ac:dyDescent="0.25">
      <c r="W455" s="1"/>
    </row>
    <row r="456" spans="23:23" x14ac:dyDescent="0.25">
      <c r="W456" s="1"/>
    </row>
    <row r="457" spans="23:23" x14ac:dyDescent="0.25">
      <c r="W457" s="1"/>
    </row>
    <row r="458" spans="23:23" x14ac:dyDescent="0.25">
      <c r="W458" s="1"/>
    </row>
    <row r="459" spans="23:23" x14ac:dyDescent="0.25">
      <c r="W459" s="1"/>
    </row>
    <row r="460" spans="23:23" x14ac:dyDescent="0.25">
      <c r="W460" s="1"/>
    </row>
    <row r="461" spans="23:23" x14ac:dyDescent="0.25">
      <c r="W461" s="1"/>
    </row>
    <row r="462" spans="23:23" x14ac:dyDescent="0.25">
      <c r="W462" s="1"/>
    </row>
    <row r="463" spans="23:23" x14ac:dyDescent="0.25">
      <c r="W463" s="1"/>
    </row>
    <row r="464" spans="23:23" x14ac:dyDescent="0.25">
      <c r="W464" s="1"/>
    </row>
    <row r="465" spans="23:23" x14ac:dyDescent="0.25">
      <c r="W465" s="1"/>
    </row>
    <row r="466" spans="23:23" x14ac:dyDescent="0.25">
      <c r="W466" s="1"/>
    </row>
    <row r="467" spans="23:23" x14ac:dyDescent="0.25">
      <c r="W467" s="1"/>
    </row>
    <row r="468" spans="23:23" x14ac:dyDescent="0.25">
      <c r="W468" s="1"/>
    </row>
    <row r="469" spans="23:23" x14ac:dyDescent="0.25">
      <c r="W469" s="1"/>
    </row>
    <row r="470" spans="23:23" x14ac:dyDescent="0.25">
      <c r="W470" s="1"/>
    </row>
    <row r="471" spans="23:23" x14ac:dyDescent="0.25">
      <c r="W471" s="1"/>
    </row>
    <row r="472" spans="23:23" x14ac:dyDescent="0.25">
      <c r="W472" s="1"/>
    </row>
    <row r="473" spans="23:23" x14ac:dyDescent="0.25">
      <c r="W473" s="1"/>
    </row>
    <row r="474" spans="23:23" x14ac:dyDescent="0.25">
      <c r="W474" s="1"/>
    </row>
    <row r="475" spans="23:23" x14ac:dyDescent="0.25">
      <c r="W475" s="1"/>
    </row>
    <row r="476" spans="23:23" x14ac:dyDescent="0.25">
      <c r="W476" s="1"/>
    </row>
    <row r="477" spans="23:23" x14ac:dyDescent="0.25">
      <c r="W477" s="1"/>
    </row>
    <row r="478" spans="23:23" x14ac:dyDescent="0.25">
      <c r="W478" s="1"/>
    </row>
    <row r="479" spans="23:23" x14ac:dyDescent="0.25">
      <c r="W479" s="1"/>
    </row>
    <row r="480" spans="23:23" x14ac:dyDescent="0.25">
      <c r="W480" s="1"/>
    </row>
    <row r="481" spans="23:23" x14ac:dyDescent="0.25">
      <c r="W481" s="1"/>
    </row>
    <row r="482" spans="23:23" x14ac:dyDescent="0.25">
      <c r="W482" s="1"/>
    </row>
    <row r="483" spans="23:23" x14ac:dyDescent="0.25">
      <c r="W483" s="1"/>
    </row>
    <row r="484" spans="23:23" x14ac:dyDescent="0.25">
      <c r="W484" s="1"/>
    </row>
    <row r="485" spans="23:23" x14ac:dyDescent="0.25">
      <c r="W485" s="1"/>
    </row>
    <row r="486" spans="23:23" x14ac:dyDescent="0.25">
      <c r="W486" s="1"/>
    </row>
    <row r="487" spans="23:23" x14ac:dyDescent="0.25">
      <c r="W487" s="1"/>
    </row>
    <row r="488" spans="23:23" x14ac:dyDescent="0.25">
      <c r="W488" s="1"/>
    </row>
    <row r="489" spans="23:23" x14ac:dyDescent="0.25">
      <c r="W489" s="1"/>
    </row>
    <row r="490" spans="23:23" x14ac:dyDescent="0.25">
      <c r="W490" s="1"/>
    </row>
    <row r="491" spans="23:23" x14ac:dyDescent="0.25">
      <c r="W491" s="1"/>
    </row>
    <row r="492" spans="23:23" x14ac:dyDescent="0.25">
      <c r="W492" s="1"/>
    </row>
    <row r="493" spans="23:23" x14ac:dyDescent="0.25">
      <c r="W493" s="1"/>
    </row>
    <row r="494" spans="23:23" x14ac:dyDescent="0.25">
      <c r="W494" s="1"/>
    </row>
    <row r="495" spans="23:23" x14ac:dyDescent="0.25">
      <c r="W495" s="1"/>
    </row>
    <row r="496" spans="23:23" x14ac:dyDescent="0.25">
      <c r="W496" s="1"/>
    </row>
    <row r="497" spans="23:23" x14ac:dyDescent="0.25">
      <c r="W497" s="1"/>
    </row>
    <row r="498" spans="23:23" x14ac:dyDescent="0.25">
      <c r="W498" s="1"/>
    </row>
    <row r="499" spans="23:23" x14ac:dyDescent="0.25">
      <c r="W499" s="1"/>
    </row>
    <row r="500" spans="23:23" x14ac:dyDescent="0.25">
      <c r="W500" s="1"/>
    </row>
    <row r="501" spans="23:23" x14ac:dyDescent="0.25">
      <c r="W501" s="1"/>
    </row>
    <row r="502" spans="23:23" x14ac:dyDescent="0.25">
      <c r="W502" s="1"/>
    </row>
    <row r="503" spans="23:23" x14ac:dyDescent="0.25">
      <c r="W503" s="1"/>
    </row>
    <row r="504" spans="23:23" x14ac:dyDescent="0.25">
      <c r="W504" s="1"/>
    </row>
    <row r="505" spans="23:23" x14ac:dyDescent="0.25">
      <c r="W505" s="1"/>
    </row>
    <row r="506" spans="23:23" x14ac:dyDescent="0.25">
      <c r="W506" s="1"/>
    </row>
    <row r="507" spans="23:23" x14ac:dyDescent="0.25">
      <c r="W507" s="1"/>
    </row>
    <row r="508" spans="23:23" x14ac:dyDescent="0.25">
      <c r="W508" s="1"/>
    </row>
    <row r="509" spans="23:23" x14ac:dyDescent="0.25">
      <c r="W509" s="1"/>
    </row>
    <row r="510" spans="23:23" x14ac:dyDescent="0.25">
      <c r="W510" s="1"/>
    </row>
    <row r="511" spans="23:23" x14ac:dyDescent="0.25">
      <c r="W511" s="1"/>
    </row>
    <row r="512" spans="23:23" x14ac:dyDescent="0.25">
      <c r="W512" s="1"/>
    </row>
    <row r="513" spans="23:23" x14ac:dyDescent="0.25">
      <c r="W513" s="1"/>
    </row>
    <row r="514" spans="23:23" x14ac:dyDescent="0.25">
      <c r="W514" s="1"/>
    </row>
    <row r="515" spans="23:23" x14ac:dyDescent="0.25">
      <c r="W515" s="1"/>
    </row>
    <row r="516" spans="23:23" x14ac:dyDescent="0.25">
      <c r="W516" s="1"/>
    </row>
    <row r="517" spans="23:23" x14ac:dyDescent="0.25">
      <c r="W517" s="1"/>
    </row>
    <row r="518" spans="23:23" x14ac:dyDescent="0.25">
      <c r="W518" s="1"/>
    </row>
    <row r="519" spans="23:23" x14ac:dyDescent="0.25">
      <c r="W519" s="1"/>
    </row>
    <row r="520" spans="23:23" x14ac:dyDescent="0.25">
      <c r="W520" s="1"/>
    </row>
    <row r="521" spans="23:23" x14ac:dyDescent="0.25">
      <c r="W521" s="1"/>
    </row>
    <row r="522" spans="23:23" x14ac:dyDescent="0.25">
      <c r="W522" s="1"/>
    </row>
    <row r="523" spans="23:23" x14ac:dyDescent="0.25">
      <c r="W523" s="1"/>
    </row>
    <row r="524" spans="23:23" x14ac:dyDescent="0.25">
      <c r="W524" s="1"/>
    </row>
    <row r="525" spans="23:23" x14ac:dyDescent="0.25">
      <c r="W525" s="1"/>
    </row>
    <row r="526" spans="23:23" x14ac:dyDescent="0.25">
      <c r="W526" s="1"/>
    </row>
    <row r="527" spans="23:23" x14ac:dyDescent="0.25">
      <c r="W527" s="1"/>
    </row>
    <row r="528" spans="23:23" x14ac:dyDescent="0.25">
      <c r="W528" s="1"/>
    </row>
    <row r="529" spans="23:23" x14ac:dyDescent="0.25">
      <c r="W529" s="1"/>
    </row>
    <row r="530" spans="23:23" x14ac:dyDescent="0.25">
      <c r="W530" s="1"/>
    </row>
    <row r="531" spans="23:23" x14ac:dyDescent="0.25">
      <c r="W531" s="1"/>
    </row>
    <row r="532" spans="23:23" x14ac:dyDescent="0.25">
      <c r="W532" s="1"/>
    </row>
    <row r="533" spans="23:23" x14ac:dyDescent="0.25">
      <c r="W533" s="1"/>
    </row>
    <row r="534" spans="23:23" x14ac:dyDescent="0.25">
      <c r="W534" s="1"/>
    </row>
    <row r="535" spans="23:23" x14ac:dyDescent="0.25">
      <c r="W535" s="1"/>
    </row>
    <row r="536" spans="23:23" x14ac:dyDescent="0.25">
      <c r="W536" s="1"/>
    </row>
    <row r="537" spans="23:23" x14ac:dyDescent="0.25">
      <c r="W537" s="1"/>
    </row>
    <row r="538" spans="23:23" x14ac:dyDescent="0.25">
      <c r="W538" s="1"/>
    </row>
    <row r="539" spans="23:23" x14ac:dyDescent="0.25">
      <c r="W539" s="1"/>
    </row>
    <row r="540" spans="23:23" x14ac:dyDescent="0.25">
      <c r="W540" s="1"/>
    </row>
    <row r="541" spans="23:23" x14ac:dyDescent="0.25">
      <c r="W541" s="1"/>
    </row>
    <row r="542" spans="23:23" x14ac:dyDescent="0.25">
      <c r="W542" s="1"/>
    </row>
    <row r="543" spans="23:23" x14ac:dyDescent="0.25">
      <c r="W543" s="1"/>
    </row>
    <row r="544" spans="23:23" x14ac:dyDescent="0.25">
      <c r="W544" s="1"/>
    </row>
    <row r="545" spans="23:23" x14ac:dyDescent="0.25">
      <c r="W545" s="1"/>
    </row>
    <row r="546" spans="23:23" x14ac:dyDescent="0.25">
      <c r="W546" s="1"/>
    </row>
    <row r="547" spans="23:23" x14ac:dyDescent="0.25">
      <c r="W547" s="1"/>
    </row>
    <row r="548" spans="23:23" x14ac:dyDescent="0.25">
      <c r="W548" s="1"/>
    </row>
    <row r="549" spans="23:23" x14ac:dyDescent="0.25">
      <c r="W549" s="1"/>
    </row>
    <row r="550" spans="23:23" x14ac:dyDescent="0.25">
      <c r="W550" s="1"/>
    </row>
    <row r="551" spans="23:23" x14ac:dyDescent="0.25">
      <c r="W551" s="1"/>
    </row>
    <row r="552" spans="23:23" x14ac:dyDescent="0.25">
      <c r="W552" s="1"/>
    </row>
    <row r="553" spans="23:23" x14ac:dyDescent="0.25">
      <c r="W553" s="1"/>
    </row>
    <row r="554" spans="23:23" x14ac:dyDescent="0.25">
      <c r="W554" s="1"/>
    </row>
    <row r="555" spans="23:23" x14ac:dyDescent="0.25">
      <c r="W555" s="1"/>
    </row>
    <row r="556" spans="23:23" x14ac:dyDescent="0.25">
      <c r="W556" s="1"/>
    </row>
    <row r="557" spans="23:23" x14ac:dyDescent="0.25">
      <c r="W557" s="1"/>
    </row>
    <row r="558" spans="23:23" x14ac:dyDescent="0.25">
      <c r="W558" s="1"/>
    </row>
    <row r="559" spans="23:23" x14ac:dyDescent="0.25">
      <c r="W559" s="1"/>
    </row>
    <row r="560" spans="23:23" x14ac:dyDescent="0.25">
      <c r="W560" s="1"/>
    </row>
    <row r="561" spans="23:23" x14ac:dyDescent="0.25">
      <c r="W561" s="1"/>
    </row>
    <row r="562" spans="23:23" x14ac:dyDescent="0.25">
      <c r="W562" s="1"/>
    </row>
    <row r="563" spans="23:23" x14ac:dyDescent="0.25">
      <c r="W563" s="1"/>
    </row>
    <row r="564" spans="23:23" x14ac:dyDescent="0.25">
      <c r="W564" s="1"/>
    </row>
    <row r="565" spans="23:23" x14ac:dyDescent="0.25">
      <c r="W565" s="1"/>
    </row>
    <row r="566" spans="23:23" x14ac:dyDescent="0.25">
      <c r="W566" s="1"/>
    </row>
    <row r="567" spans="23:23" x14ac:dyDescent="0.25">
      <c r="W567" s="1"/>
    </row>
    <row r="568" spans="23:23" x14ac:dyDescent="0.25">
      <c r="W568" s="1"/>
    </row>
    <row r="569" spans="23:23" x14ac:dyDescent="0.25">
      <c r="W569" s="1"/>
    </row>
    <row r="570" spans="23:23" x14ac:dyDescent="0.25">
      <c r="W570" s="1"/>
    </row>
    <row r="571" spans="23:23" x14ac:dyDescent="0.25">
      <c r="W571" s="1"/>
    </row>
    <row r="572" spans="23:23" x14ac:dyDescent="0.25">
      <c r="W572" s="1"/>
    </row>
    <row r="573" spans="23:23" x14ac:dyDescent="0.25">
      <c r="W573" s="1"/>
    </row>
    <row r="574" spans="23:23" x14ac:dyDescent="0.25">
      <c r="W574" s="1"/>
    </row>
    <row r="575" spans="23:23" x14ac:dyDescent="0.25">
      <c r="W575" s="1"/>
    </row>
    <row r="576" spans="23:23" x14ac:dyDescent="0.25">
      <c r="W576" s="1"/>
    </row>
    <row r="577" spans="23:23" x14ac:dyDescent="0.25">
      <c r="W577" s="1"/>
    </row>
    <row r="578" spans="23:23" x14ac:dyDescent="0.25">
      <c r="W578" s="1"/>
    </row>
    <row r="579" spans="23:23" x14ac:dyDescent="0.25">
      <c r="W579" s="1"/>
    </row>
    <row r="580" spans="23:23" x14ac:dyDescent="0.25">
      <c r="W580" s="1"/>
    </row>
    <row r="581" spans="23:23" x14ac:dyDescent="0.25">
      <c r="W581" s="1"/>
    </row>
    <row r="582" spans="23:23" x14ac:dyDescent="0.25">
      <c r="W582" s="1"/>
    </row>
    <row r="583" spans="23:23" x14ac:dyDescent="0.25">
      <c r="W583" s="1"/>
    </row>
    <row r="584" spans="23:23" x14ac:dyDescent="0.25">
      <c r="W584" s="1"/>
    </row>
    <row r="585" spans="23:23" x14ac:dyDescent="0.25">
      <c r="W585" s="1"/>
    </row>
    <row r="586" spans="23:23" x14ac:dyDescent="0.25">
      <c r="W586" s="1"/>
    </row>
    <row r="587" spans="23:23" x14ac:dyDescent="0.25">
      <c r="W587" s="1"/>
    </row>
    <row r="588" spans="23:23" x14ac:dyDescent="0.25">
      <c r="W588" s="1"/>
    </row>
    <row r="589" spans="23:23" x14ac:dyDescent="0.25">
      <c r="W589" s="1"/>
    </row>
    <row r="590" spans="23:23" x14ac:dyDescent="0.25">
      <c r="W590" s="1"/>
    </row>
    <row r="591" spans="23:23" x14ac:dyDescent="0.25">
      <c r="W591" s="1"/>
    </row>
    <row r="592" spans="23:23" x14ac:dyDescent="0.25">
      <c r="W592" s="1"/>
    </row>
    <row r="593" spans="23:23" x14ac:dyDescent="0.25">
      <c r="W593" s="1"/>
    </row>
    <row r="594" spans="23:23" x14ac:dyDescent="0.25">
      <c r="W594" s="1"/>
    </row>
    <row r="595" spans="23:23" x14ac:dyDescent="0.25">
      <c r="W595" s="1"/>
    </row>
    <row r="596" spans="23:23" x14ac:dyDescent="0.25">
      <c r="W596" s="1"/>
    </row>
    <row r="597" spans="23:23" x14ac:dyDescent="0.25">
      <c r="W597" s="1"/>
    </row>
    <row r="598" spans="23:23" x14ac:dyDescent="0.25">
      <c r="W598" s="1"/>
    </row>
    <row r="599" spans="23:23" x14ac:dyDescent="0.25">
      <c r="W599" s="1"/>
    </row>
    <row r="600" spans="23:23" x14ac:dyDescent="0.25">
      <c r="W600" s="1"/>
    </row>
    <row r="601" spans="23:23" x14ac:dyDescent="0.25">
      <c r="W601" s="1"/>
    </row>
    <row r="602" spans="23:23" x14ac:dyDescent="0.25">
      <c r="W602" s="1"/>
    </row>
    <row r="603" spans="23:23" x14ac:dyDescent="0.25">
      <c r="W603" s="1"/>
    </row>
    <row r="604" spans="23:23" x14ac:dyDescent="0.25">
      <c r="W604" s="1"/>
    </row>
    <row r="605" spans="23:23" x14ac:dyDescent="0.25">
      <c r="W605" s="1"/>
    </row>
    <row r="606" spans="23:23" x14ac:dyDescent="0.25">
      <c r="W606" s="1"/>
    </row>
    <row r="607" spans="23:23" x14ac:dyDescent="0.25">
      <c r="W607" s="1"/>
    </row>
    <row r="608" spans="23:23" x14ac:dyDescent="0.25">
      <c r="W608" s="1"/>
    </row>
    <row r="609" spans="23:23" x14ac:dyDescent="0.25">
      <c r="W609" s="1"/>
    </row>
    <row r="610" spans="23:23" x14ac:dyDescent="0.25">
      <c r="W610" s="1"/>
    </row>
    <row r="611" spans="23:23" x14ac:dyDescent="0.25">
      <c r="W611" s="1"/>
    </row>
    <row r="612" spans="23:23" x14ac:dyDescent="0.25">
      <c r="W612" s="1"/>
    </row>
    <row r="613" spans="23:23" x14ac:dyDescent="0.25">
      <c r="W613" s="1"/>
    </row>
    <row r="614" spans="23:23" x14ac:dyDescent="0.25">
      <c r="W614" s="1"/>
    </row>
    <row r="615" spans="23:23" x14ac:dyDescent="0.25">
      <c r="W615" s="1"/>
    </row>
    <row r="616" spans="23:23" x14ac:dyDescent="0.25">
      <c r="W616" s="1"/>
    </row>
    <row r="617" spans="23:23" x14ac:dyDescent="0.25">
      <c r="W617" s="1"/>
    </row>
    <row r="618" spans="23:23" x14ac:dyDescent="0.25">
      <c r="W618" s="1"/>
    </row>
    <row r="619" spans="23:23" x14ac:dyDescent="0.25">
      <c r="W619" s="1"/>
    </row>
    <row r="620" spans="23:23" x14ac:dyDescent="0.25">
      <c r="W620" s="1"/>
    </row>
    <row r="621" spans="23:23" x14ac:dyDescent="0.25">
      <c r="W621" s="1"/>
    </row>
    <row r="622" spans="23:23" x14ac:dyDescent="0.25">
      <c r="W622" s="1"/>
    </row>
    <row r="623" spans="23:23" x14ac:dyDescent="0.25">
      <c r="W623" s="1"/>
    </row>
    <row r="624" spans="23:23" x14ac:dyDescent="0.25">
      <c r="W624" s="1"/>
    </row>
    <row r="625" spans="23:23" x14ac:dyDescent="0.25">
      <c r="W625" s="1"/>
    </row>
    <row r="626" spans="23:23" x14ac:dyDescent="0.25">
      <c r="W626" s="1"/>
    </row>
    <row r="627" spans="23:23" x14ac:dyDescent="0.25">
      <c r="W627" s="1"/>
    </row>
    <row r="628" spans="23:23" x14ac:dyDescent="0.25">
      <c r="W628" s="1"/>
    </row>
    <row r="629" spans="23:23" x14ac:dyDescent="0.25">
      <c r="W629" s="1"/>
    </row>
    <row r="630" spans="23:23" x14ac:dyDescent="0.25">
      <c r="W630" s="1"/>
    </row>
    <row r="631" spans="23:23" x14ac:dyDescent="0.25">
      <c r="W631" s="1"/>
    </row>
    <row r="632" spans="23:23" x14ac:dyDescent="0.25">
      <c r="W632" s="1"/>
    </row>
    <row r="633" spans="23:23" x14ac:dyDescent="0.25">
      <c r="W633" s="1"/>
    </row>
    <row r="634" spans="23:23" x14ac:dyDescent="0.25">
      <c r="W634" s="1"/>
    </row>
    <row r="635" spans="23:23" x14ac:dyDescent="0.25">
      <c r="W635" s="1"/>
    </row>
    <row r="636" spans="23:23" x14ac:dyDescent="0.25">
      <c r="W636" s="1"/>
    </row>
    <row r="637" spans="23:23" x14ac:dyDescent="0.25">
      <c r="W637" s="1"/>
    </row>
    <row r="638" spans="23:23" x14ac:dyDescent="0.25">
      <c r="W638" s="1"/>
    </row>
    <row r="639" spans="23:23" x14ac:dyDescent="0.25">
      <c r="W639" s="1"/>
    </row>
    <row r="640" spans="23:23" x14ac:dyDescent="0.25">
      <c r="W640" s="1"/>
    </row>
    <row r="641" spans="3:23" x14ac:dyDescent="0.25">
      <c r="W641" s="1"/>
    </row>
    <row r="642" spans="3:23" x14ac:dyDescent="0.25">
      <c r="W642" s="1"/>
    </row>
    <row r="643" spans="3:23" x14ac:dyDescent="0.25">
      <c r="W643" s="1"/>
    </row>
    <row r="644" spans="3:23" x14ac:dyDescent="0.25">
      <c r="W644" s="1"/>
    </row>
    <row r="645" spans="3:23" x14ac:dyDescent="0.25">
      <c r="W645" s="1"/>
    </row>
    <row r="646" spans="3:23" x14ac:dyDescent="0.25">
      <c r="W646" s="1"/>
    </row>
    <row r="647" spans="3:23" x14ac:dyDescent="0.25">
      <c r="W647" s="1"/>
    </row>
    <row r="648" spans="3:23" x14ac:dyDescent="0.25">
      <c r="W648" s="1"/>
    </row>
    <row r="649" spans="3:23" x14ac:dyDescent="0.25">
      <c r="W649" s="1"/>
    </row>
    <row r="650" spans="3:23" x14ac:dyDescent="0.25">
      <c r="W650" s="1"/>
    </row>
    <row r="651" spans="3:23" x14ac:dyDescent="0.25">
      <c r="C651" s="14"/>
    </row>
    <row r="652" spans="3:23" x14ac:dyDescent="0.25">
      <c r="C652" s="14"/>
    </row>
    <row r="653" spans="3:23" x14ac:dyDescent="0.25">
      <c r="C653" s="14"/>
    </row>
    <row r="654" spans="3:23" x14ac:dyDescent="0.25">
      <c r="C654" s="14"/>
    </row>
    <row r="655" spans="3:23" x14ac:dyDescent="0.25">
      <c r="C655" s="14"/>
    </row>
    <row r="656" spans="3:23" x14ac:dyDescent="0.25">
      <c r="C656" s="14"/>
    </row>
    <row r="657" spans="3:3" x14ac:dyDescent="0.25">
      <c r="C657" s="14"/>
    </row>
    <row r="658" spans="3:3" x14ac:dyDescent="0.25">
      <c r="C658" s="14"/>
    </row>
    <row r="659" spans="3:3" x14ac:dyDescent="0.25">
      <c r="C659" s="14"/>
    </row>
    <row r="660" spans="3:3" x14ac:dyDescent="0.25">
      <c r="C660" s="14"/>
    </row>
    <row r="661" spans="3:3" x14ac:dyDescent="0.25">
      <c r="C661" s="14"/>
    </row>
    <row r="662" spans="3:3" x14ac:dyDescent="0.25">
      <c r="C662" s="14"/>
    </row>
    <row r="663" spans="3:3" x14ac:dyDescent="0.25">
      <c r="C663" s="14"/>
    </row>
    <row r="664" spans="3:3" x14ac:dyDescent="0.25">
      <c r="C664" s="14"/>
    </row>
    <row r="665" spans="3:3" x14ac:dyDescent="0.25">
      <c r="C665" s="14"/>
    </row>
    <row r="666" spans="3:3" x14ac:dyDescent="0.25">
      <c r="C666" s="14"/>
    </row>
    <row r="667" spans="3:3" x14ac:dyDescent="0.25">
      <c r="C667" s="14"/>
    </row>
    <row r="668" spans="3:3" x14ac:dyDescent="0.25">
      <c r="C668" s="14"/>
    </row>
    <row r="669" spans="3:3" x14ac:dyDescent="0.25">
      <c r="C669" s="14"/>
    </row>
    <row r="670" spans="3:3" x14ac:dyDescent="0.25">
      <c r="C670" s="14"/>
    </row>
    <row r="671" spans="3:3" x14ac:dyDescent="0.25">
      <c r="C671" s="14"/>
    </row>
    <row r="672" spans="3:3" x14ac:dyDescent="0.25">
      <c r="C672" s="14"/>
    </row>
  </sheetData>
  <autoFilter ref="B7:AD425" xr:uid="{718D0881-6E19-4520-9E66-811A89EB7762}"/>
  <mergeCells count="3">
    <mergeCell ref="B2:AD2"/>
    <mergeCell ref="B6:Y6"/>
    <mergeCell ref="Z6:AD6"/>
  </mergeCells>
  <phoneticPr fontId="7" type="noConversion"/>
  <conditionalFormatting sqref="C7">
    <cfRule type="duplicateValues" dxfId="97" priority="1"/>
  </conditionalFormatting>
  <dataValidations count="1">
    <dataValidation type="list" allowBlank="1" showErrorMessage="1" sqref="K8:K46 M8:N46" xr:uid="{D8AC2DD1-5C2D-4EDB-ADDC-23234A473208}">
      <formula1>#REF!</formula1>
    </dataValidation>
  </dataValidations>
  <hyperlinks>
    <hyperlink ref="D8" r:id="rId1" xr:uid="{4D65F67A-EA81-416B-88BF-B6E4BB41B2C1}"/>
    <hyperlink ref="D9" r:id="rId2" xr:uid="{7B536B08-F30A-49E6-A6BB-9C06CA629EAE}"/>
    <hyperlink ref="D10" r:id="rId3" xr:uid="{B16EDA77-0456-4756-8AFE-E0C56969D47A}"/>
    <hyperlink ref="D11" r:id="rId4" xr:uid="{6E9122FD-8DDB-40E3-8408-BAE68FDFA084}"/>
    <hyperlink ref="D15" r:id="rId5" xr:uid="{01183223-FC86-45D7-AA64-0CC63B494469}"/>
    <hyperlink ref="D16" r:id="rId6" xr:uid="{D7996B0C-143D-485C-BA58-387B60B5C066}"/>
    <hyperlink ref="D13" r:id="rId7" xr:uid="{3F287409-CE87-4475-97F0-E0B7B834DD64}"/>
    <hyperlink ref="D12" r:id="rId8" xr:uid="{28E753D0-E422-4885-84B2-7473F1945CF1}"/>
    <hyperlink ref="D20" r:id="rId9" xr:uid="{FAAD4C74-960D-45FD-A59D-2300B539869C}"/>
    <hyperlink ref="D19" r:id="rId10" xr:uid="{5F03F7D2-F276-402B-BDCA-9509D7FA36CD}"/>
    <hyperlink ref="D21" r:id="rId11" xr:uid="{88E23CC6-71A6-48F5-9931-CD9F0F54F830}"/>
    <hyperlink ref="D22" r:id="rId12" xr:uid="{6C6B57CE-E7A8-4988-81FF-FD40D90BC345}"/>
    <hyperlink ref="D23" r:id="rId13" xr:uid="{7D529E4E-CC21-4181-AE31-0B01DFF1B5DA}"/>
    <hyperlink ref="D24" r:id="rId14" xr:uid="{46A9F2B9-452A-4C56-B782-321AC285F5C0}"/>
    <hyperlink ref="D25" r:id="rId15" xr:uid="{C3658D66-DEA5-4314-B873-1EDB0979460B}"/>
    <hyperlink ref="D26" r:id="rId16" xr:uid="{D757F97B-EF39-4703-AB07-B87873A3665D}"/>
    <hyperlink ref="D27" r:id="rId17" xr:uid="{6B827FA3-820F-4B44-85B2-4147FF5EF7A5}"/>
    <hyperlink ref="D28" r:id="rId18" xr:uid="{955E74D8-917B-4579-B0D4-DE86F55A24DA}"/>
    <hyperlink ref="D29" r:id="rId19" xr:uid="{B8D0850F-2132-4400-8722-4704E8870DC8}"/>
    <hyperlink ref="D30" r:id="rId20" xr:uid="{3CBE3B74-9B48-41E5-A63C-866B819CAC10}"/>
    <hyperlink ref="D31" r:id="rId21" xr:uid="{03F2FA38-7A7D-4608-9C01-4FF10E9DA2C8}"/>
    <hyperlink ref="D32" r:id="rId22" xr:uid="{0D973E88-3B4D-476B-A5DF-FE81D1B185FD}"/>
    <hyperlink ref="D39" r:id="rId23" xr:uid="{4F16FAF8-968B-4256-98C6-16A922BD529C}"/>
    <hyperlink ref="D40" r:id="rId24" xr:uid="{4B9E6F79-3A96-4C41-842A-8C48FF711887}"/>
    <hyperlink ref="P8" r:id="rId25" xr:uid="{272ADEAC-AB75-461C-BC07-EC3BE63E78C5}"/>
    <hyperlink ref="P13" r:id="rId26" display="radicacion@transmilenio.gov.co" xr:uid="{3AB7758E-F2B5-424B-A53A-916A5B4798F7}"/>
    <hyperlink ref="P14" r:id="rId27" xr:uid="{863815E4-0CE9-490A-A76A-456D666084BA}"/>
    <hyperlink ref="P17" r:id="rId28" xr:uid="{E6A92726-71EF-4038-9DDB-ADC26AD4D2D2}"/>
    <hyperlink ref="P18" r:id="rId29" xr:uid="{496ACE5E-1443-477C-AD24-59174C7B0C6E}"/>
    <hyperlink ref="P9" r:id="rId30" xr:uid="{98798B9E-6898-4A5E-94E9-35374182566B}"/>
    <hyperlink ref="P10" r:id="rId31" xr:uid="{8B64B9A2-E019-4F89-BD44-949FCE1C4761}"/>
    <hyperlink ref="P11" r:id="rId32" xr:uid="{CE77DCAA-6247-4908-9A9D-21E1A56CBBE0}"/>
    <hyperlink ref="P12" r:id="rId33" xr:uid="{FF84EF50-F634-4D0C-87AF-668394D47A41}"/>
    <hyperlink ref="P15" r:id="rId34" xr:uid="{B34C8C75-47B1-4BE6-BDB7-4A1611BC074C}"/>
    <hyperlink ref="P16" r:id="rId35" xr:uid="{6C92B377-605C-478F-B8BC-5B620C8D61D7}"/>
    <hyperlink ref="P19" r:id="rId36" xr:uid="{AF3C3C53-CCB6-4345-B1D0-F0C030E5EC0D}"/>
    <hyperlink ref="P20" r:id="rId37" xr:uid="{6A115D65-1983-4092-951E-8215EB767273}"/>
    <hyperlink ref="P22" r:id="rId38" xr:uid="{36E89F47-E2EF-4217-B6A6-DC5417FA8356}"/>
    <hyperlink ref="P21" r:id="rId39" xr:uid="{109EE713-DCCC-4283-B18A-086DC958F169}"/>
    <hyperlink ref="P23" r:id="rId40" xr:uid="{A633F795-2BEE-4688-B99F-5CF6D47F8857}"/>
    <hyperlink ref="P24" r:id="rId41" xr:uid="{D4CA26A2-F66B-47D6-8B80-38D20E970E0F}"/>
    <hyperlink ref="P25" r:id="rId42" xr:uid="{766A2BE3-DC1B-49AB-A40C-4EEC5B55F4FC}"/>
    <hyperlink ref="P26" r:id="rId43" xr:uid="{22E974C9-1688-4FA0-B43D-45A0AC7CD2A3}"/>
    <hyperlink ref="P27" r:id="rId44" xr:uid="{AC9A0B16-BAA1-442D-8DCC-B147A29FF2BF}"/>
    <hyperlink ref="P28" r:id="rId45" xr:uid="{56F0FE8A-E39C-499D-B5FB-FFEC8D20A081}"/>
    <hyperlink ref="P29" r:id="rId46" xr:uid="{18510E60-FE58-418B-AFBF-6F1153576773}"/>
    <hyperlink ref="P30" r:id="rId47" xr:uid="{97DCB845-B911-42CE-8BDC-B4F1A5BB7DAC}"/>
    <hyperlink ref="P31" r:id="rId48" xr:uid="{848D33A0-2E8B-4806-A45F-F8864C60F488}"/>
    <hyperlink ref="P32" r:id="rId49" xr:uid="{57B27C2A-FCA7-405B-90C6-94A354E5AF58}"/>
    <hyperlink ref="P38" r:id="rId50" xr:uid="{E5F2C5D7-4307-4AB3-9851-66C5DF989885}"/>
    <hyperlink ref="P34" r:id="rId51" xr:uid="{BD87A322-A950-47DB-9133-4A086035A44E}"/>
    <hyperlink ref="P35" r:id="rId52" xr:uid="{D6CDD200-E3BB-483D-BD60-6D7DC2FFCC6B}"/>
    <hyperlink ref="P39" r:id="rId53" xr:uid="{0333A47B-8BBC-4F8A-9268-9A92DB14255A}"/>
  </hyperlinks>
  <pageMargins left="0.7" right="0.7" top="0.75" bottom="0.75" header="0.3" footer="0.3"/>
  <pageSetup orientation="portrait" r:id="rId54"/>
  <drawing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71F7-B2BB-4FB9-9122-19CE5B430539}">
  <dimension ref="A3:E35"/>
  <sheetViews>
    <sheetView view="pageLayout" topLeftCell="A11" zoomScaleNormal="100" workbookViewId="0">
      <selection activeCell="C15" sqref="C15"/>
    </sheetView>
  </sheetViews>
  <sheetFormatPr baseColWidth="10" defaultRowHeight="15" x14ac:dyDescent="0.25"/>
  <cols>
    <col min="1" max="1" width="27.85546875" bestFit="1" customWidth="1"/>
    <col min="2" max="2" width="5.42578125" bestFit="1" customWidth="1"/>
    <col min="3" max="3" width="16.7109375" customWidth="1"/>
    <col min="4" max="4" width="14.7109375" bestFit="1" customWidth="1"/>
    <col min="5" max="5" width="5.42578125" bestFit="1" customWidth="1"/>
    <col min="6" max="6" width="12.5703125" bestFit="1" customWidth="1"/>
  </cols>
  <sheetData>
    <row r="3" spans="1:5" ht="48.75" customHeight="1" x14ac:dyDescent="0.25">
      <c r="B3" s="16" t="str">
        <f>Consolidado!B2</f>
        <v>Secretaría Distrital de Cultura, Recreación y Deporte de Bogotá
Informe de personeria al</v>
      </c>
      <c r="C3" s="16"/>
      <c r="D3" s="16"/>
      <c r="E3" s="16"/>
    </row>
    <row r="4" spans="1:5" x14ac:dyDescent="0.25">
      <c r="B4" s="17">
        <f ca="1">Consolidado!P3</f>
        <v>46265</v>
      </c>
      <c r="C4" s="18"/>
      <c r="D4" s="18"/>
      <c r="E4" s="18"/>
    </row>
    <row r="6" spans="1:5" x14ac:dyDescent="0.25">
      <c r="B6" s="19" t="s">
        <v>38</v>
      </c>
      <c r="C6" s="19"/>
      <c r="D6" s="19"/>
    </row>
    <row r="7" spans="1:5" ht="15" customHeight="1" x14ac:dyDescent="0.25">
      <c r="B7" s="20">
        <f>COUNTA(Consolidado!C8:C1048576)</f>
        <v>39</v>
      </c>
      <c r="C7" s="20"/>
      <c r="D7" s="20"/>
    </row>
    <row r="8" spans="1:5" ht="15" customHeight="1" x14ac:dyDescent="0.25">
      <c r="B8" s="20"/>
      <c r="C8" s="20"/>
      <c r="D8" s="20"/>
    </row>
    <row r="9" spans="1:5" ht="15" customHeight="1" x14ac:dyDescent="0.25">
      <c r="B9" s="20"/>
      <c r="C9" s="20"/>
      <c r="D9" s="20"/>
    </row>
    <row r="11" spans="1:5" x14ac:dyDescent="0.25">
      <c r="A11" s="4"/>
      <c r="B11" s="4"/>
      <c r="C11" s="4"/>
      <c r="D11" s="4"/>
      <c r="E11" s="4"/>
    </row>
    <row r="13" spans="1:5" x14ac:dyDescent="0.25">
      <c r="A13" s="10" t="s">
        <v>25</v>
      </c>
      <c r="B13" s="7" t="s">
        <v>26</v>
      </c>
      <c r="D13" s="7" t="s">
        <v>27</v>
      </c>
      <c r="E13" s="7" t="s">
        <v>26</v>
      </c>
    </row>
    <row r="14" spans="1:5" ht="90" x14ac:dyDescent="0.25">
      <c r="A14" s="8" t="s">
        <v>51</v>
      </c>
      <c r="B14" s="21">
        <v>31</v>
      </c>
      <c r="D14" s="8" t="s">
        <v>53</v>
      </c>
      <c r="E14" s="21">
        <v>25</v>
      </c>
    </row>
    <row r="15" spans="1:5" ht="45" x14ac:dyDescent="0.25">
      <c r="A15" s="5" t="s">
        <v>24</v>
      </c>
      <c r="B15" s="21"/>
      <c r="D15" s="8" t="s">
        <v>80</v>
      </c>
      <c r="E15" s="21">
        <v>5</v>
      </c>
    </row>
    <row r="16" spans="1:5" x14ac:dyDescent="0.25">
      <c r="A16" s="5" t="s">
        <v>44</v>
      </c>
      <c r="B16" s="21">
        <v>2</v>
      </c>
      <c r="D16" s="8" t="s">
        <v>24</v>
      </c>
      <c r="E16" s="21"/>
    </row>
    <row r="17" spans="1:5" x14ac:dyDescent="0.25">
      <c r="A17" s="5" t="s">
        <v>40</v>
      </c>
      <c r="B17" s="21">
        <v>1</v>
      </c>
      <c r="D17" s="8" t="s">
        <v>138</v>
      </c>
      <c r="E17" s="21">
        <v>4</v>
      </c>
    </row>
    <row r="18" spans="1:5" ht="45" x14ac:dyDescent="0.25">
      <c r="A18" s="5" t="s">
        <v>64</v>
      </c>
      <c r="B18" s="21">
        <v>3</v>
      </c>
      <c r="D18" s="8" t="s">
        <v>130</v>
      </c>
      <c r="E18" s="21">
        <v>1</v>
      </c>
    </row>
    <row r="19" spans="1:5" ht="45" x14ac:dyDescent="0.25">
      <c r="A19" s="5" t="s">
        <v>166</v>
      </c>
      <c r="B19" s="21">
        <v>1</v>
      </c>
      <c r="D19" s="8" t="s">
        <v>48</v>
      </c>
      <c r="E19" s="21">
        <v>3</v>
      </c>
    </row>
    <row r="20" spans="1:5" ht="30" x14ac:dyDescent="0.25">
      <c r="A20" s="5" t="s">
        <v>171</v>
      </c>
      <c r="B20" s="21">
        <v>1</v>
      </c>
      <c r="D20" s="8" t="s">
        <v>45</v>
      </c>
      <c r="E20" s="21">
        <v>1</v>
      </c>
    </row>
    <row r="21" spans="1:5" x14ac:dyDescent="0.25">
      <c r="A21" s="6" t="s">
        <v>26</v>
      </c>
      <c r="B21" s="22">
        <v>39</v>
      </c>
      <c r="D21" s="6" t="s">
        <v>26</v>
      </c>
      <c r="E21" s="22">
        <v>39</v>
      </c>
    </row>
    <row r="24" spans="1:5" x14ac:dyDescent="0.25">
      <c r="D24" s="7" t="s">
        <v>28</v>
      </c>
      <c r="E24" s="7" t="s">
        <v>26</v>
      </c>
    </row>
    <row r="25" spans="1:5" x14ac:dyDescent="0.25">
      <c r="D25" s="9" t="s">
        <v>22</v>
      </c>
      <c r="E25" s="23">
        <v>2</v>
      </c>
    </row>
    <row r="26" spans="1:5" x14ac:dyDescent="0.25">
      <c r="D26" s="9" t="s">
        <v>24</v>
      </c>
      <c r="E26" s="23"/>
    </row>
    <row r="27" spans="1:5" x14ac:dyDescent="0.25">
      <c r="D27" s="6" t="s">
        <v>26</v>
      </c>
      <c r="E27" s="24">
        <v>2</v>
      </c>
    </row>
    <row r="31" spans="1:5" x14ac:dyDescent="0.25">
      <c r="D31" s="7" t="s">
        <v>29</v>
      </c>
      <c r="E31" s="7" t="s">
        <v>26</v>
      </c>
    </row>
    <row r="32" spans="1:5" x14ac:dyDescent="0.25">
      <c r="D32" s="5" t="s">
        <v>56</v>
      </c>
      <c r="E32" s="21">
        <v>25</v>
      </c>
    </row>
    <row r="33" spans="4:5" x14ac:dyDescent="0.25">
      <c r="D33" s="5" t="s">
        <v>42</v>
      </c>
      <c r="E33" s="21">
        <v>14</v>
      </c>
    </row>
    <row r="34" spans="4:5" x14ac:dyDescent="0.25">
      <c r="D34" s="5" t="s">
        <v>24</v>
      </c>
      <c r="E34" s="21"/>
    </row>
    <row r="35" spans="4:5" x14ac:dyDescent="0.25">
      <c r="D35" s="6" t="s">
        <v>26</v>
      </c>
      <c r="E35" s="24">
        <v>39</v>
      </c>
    </row>
  </sheetData>
  <mergeCells count="4">
    <mergeCell ref="B3:E3"/>
    <mergeCell ref="B4:E4"/>
    <mergeCell ref="B6:D6"/>
    <mergeCell ref="B7:D9"/>
  </mergeCell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Armando Forero Tunarrosa</dc:creator>
  <cp:lastModifiedBy>Paul Garcia Galvan</cp:lastModifiedBy>
  <cp:lastPrinted>2026-01-15T20:25:16Z</cp:lastPrinted>
  <dcterms:created xsi:type="dcterms:W3CDTF">2025-06-12T19:25:18Z</dcterms:created>
  <dcterms:modified xsi:type="dcterms:W3CDTF">2026-09-15T21:24:50Z</dcterms:modified>
</cp:coreProperties>
</file>